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15" windowHeight="8835" firstSheet="3" activeTab="6"/>
  </bookViews>
  <sheets>
    <sheet name="Affluenza" sheetId="1" r:id="rId1"/>
    <sheet name="Voti di Lista" sheetId="2" r:id="rId2"/>
    <sheet name="Riassunto voti di lista" sheetId="3" r:id="rId3"/>
    <sheet name="Preferenze Lista 1" sheetId="4" r:id="rId4"/>
    <sheet name="Preferenze Lista 2" sheetId="5" r:id="rId5"/>
    <sheet name="Preferenze Lista 3" sheetId="6" r:id="rId6"/>
    <sheet name="Comp. Cons. Comunale" sheetId="7" r:id="rId7"/>
  </sheets>
  <definedNames/>
  <calcPr fullCalcOnLoad="1"/>
</workbook>
</file>

<file path=xl/sharedStrings.xml><?xml version="1.0" encoding="utf-8"?>
<sst xmlns="http://schemas.openxmlformats.org/spreadsheetml/2006/main" count="235" uniqueCount="138">
  <si>
    <t>Elezioni comunali del 25-26/05/2003 - Affluenza alle urne</t>
  </si>
  <si>
    <t>Risultati finali : 26/05/2003 ore 15,00 - Sezioni 13 su 13</t>
  </si>
  <si>
    <t>Iscritti</t>
  </si>
  <si>
    <t>Votanti</t>
  </si>
  <si>
    <t>Percentuali</t>
  </si>
  <si>
    <t>Maschi</t>
  </si>
  <si>
    <t>Femmine</t>
  </si>
  <si>
    <t>Totali</t>
  </si>
  <si>
    <t>Alle ore 22.00 del 25/05/03 l'affluenza è stata del 54,54% (5.957 votanti)</t>
  </si>
  <si>
    <t>Alle ore 19.00 del 25/05/03 l'affluenza è stata del 34,21% (3.736 votanti)</t>
  </si>
  <si>
    <t>Alle ore 12.00 del 25/05/03 l'affluenza è stata del 13,03% (1.423 votanti)</t>
  </si>
  <si>
    <t>Affluenza definitiva alle ore 15,00 del 26/03/2003 Sezione per Sezione</t>
  </si>
  <si>
    <t>Sezione</t>
  </si>
  <si>
    <t>Iscritti maschi</t>
  </si>
  <si>
    <t>Iscritti femmine</t>
  </si>
  <si>
    <t>Iscritti Totali</t>
  </si>
  <si>
    <t>Votanti maschi</t>
  </si>
  <si>
    <t>Votanti femmine</t>
  </si>
  <si>
    <t>Votanti totali</t>
  </si>
  <si>
    <t>1 - Capoluogo - Via Pascoli</t>
  </si>
  <si>
    <t>2 - Capoluogo - Via Pascoli</t>
  </si>
  <si>
    <t>3 - Capoluogo - Via Pascoli</t>
  </si>
  <si>
    <t>4 - Capoluogo - Via Pascoli</t>
  </si>
  <si>
    <t>5 - San Giorgio - Via Nazionale</t>
  </si>
  <si>
    <t>6 - San Giorgio - Via Nazionale</t>
  </si>
  <si>
    <t>7 - Malfesta-Villanova - Via Scuole</t>
  </si>
  <si>
    <t>8 - Cesarolo - Via Matteotti</t>
  </si>
  <si>
    <t>9 - Cesarolo - Via Matteotti</t>
  </si>
  <si>
    <t>10 - Cesarolo - Via Matteotti</t>
  </si>
  <si>
    <t>11 - Bibione - Via Maja</t>
  </si>
  <si>
    <t>12 - Bibione - Via Maja</t>
  </si>
  <si>
    <t>13 - Bibione - Via Maja</t>
  </si>
  <si>
    <t>Percentuale</t>
  </si>
  <si>
    <t>I risultati qui pubblicati sono da considerarsi indicativi senza alcun valore ufficiale in quanto i dati ufficiali e definitivi sono il risultato delle operazioni effettuate dall'Ufficio Elettorale.</t>
  </si>
  <si>
    <t>A cura Ufficio Ced comunale a.m.</t>
  </si>
  <si>
    <t xml:space="preserve"> Dati forniti da Ufficio Segreteria Comunale</t>
  </si>
  <si>
    <t>Elezioni comunali del 25/05/2003 - Riassunto voti di Lista</t>
  </si>
  <si>
    <t>Bianche</t>
  </si>
  <si>
    <t xml:space="preserve">Nulle </t>
  </si>
  <si>
    <t>Cont.</t>
  </si>
  <si>
    <t>Totale voti non validi</t>
  </si>
  <si>
    <t>Lista 1</t>
  </si>
  <si>
    <t>Lista 2</t>
  </si>
  <si>
    <t>Lista 3</t>
  </si>
  <si>
    <t>Totale voti di lista validi</t>
  </si>
  <si>
    <t>Alleanza Nazionale…..</t>
  </si>
  <si>
    <t>Lista Forza Italia…</t>
  </si>
  <si>
    <t>Lista Insieme per San Michele</t>
  </si>
  <si>
    <t>Elezioni comunali del 25/05/2003 - Risultato scrutinio voto di lista</t>
  </si>
  <si>
    <t>Denominazione lista</t>
  </si>
  <si>
    <t>Voti validi</t>
  </si>
  <si>
    <t>Voti contestati</t>
  </si>
  <si>
    <t>Percentuale voti validi</t>
  </si>
  <si>
    <t xml:space="preserve">1 - ALLEANZA NAZIONALE – LEGA NORD – PAXE – LIGA VENETA  - PADANIA </t>
  </si>
  <si>
    <t>2 - LISTA FORZA ITALIA – LIBERTAS – UDC - UNITI PER S. MICHELE AL T</t>
  </si>
  <si>
    <t>3 - LISTA INSIEME PER SAN MICHELE</t>
  </si>
  <si>
    <t>LISTA N.  1 :  “ALLEANZA NAZIONALE – LEGA NORD – PAXE – LIGA VENETA  - PADANIA”</t>
  </si>
  <si>
    <t>Candidato</t>
  </si>
  <si>
    <t xml:space="preserve">S E Z I O N I </t>
  </si>
  <si>
    <t>S</t>
  </si>
  <si>
    <t>TESO MORENO</t>
  </si>
  <si>
    <t>ARMONIA MARCELLO</t>
  </si>
  <si>
    <t>BISIOLI THOMAS</t>
  </si>
  <si>
    <t>BOER GIOVANNI</t>
  </si>
  <si>
    <t>CARRER GIANCARLA</t>
  </si>
  <si>
    <t>CECCHETTO GIOVANNI</t>
  </si>
  <si>
    <t>CERVESATTO DANIELE</t>
  </si>
  <si>
    <t>CORDANI CARLA</t>
  </si>
  <si>
    <t>FORNARO VALTER</t>
  </si>
  <si>
    <t>GALASSO GIORGIO</t>
  </si>
  <si>
    <t>GLOGOVIC GIUSEPPE</t>
  </si>
  <si>
    <t>IOB MICHELA</t>
  </si>
  <si>
    <t>MAURUTTO SERENA</t>
  </si>
  <si>
    <t xml:space="preserve">PALERMO ANTONIO </t>
  </si>
  <si>
    <t>PESTRIN VALERIA</t>
  </si>
  <si>
    <t>PILLOSIO GABRIELE</t>
  </si>
  <si>
    <t>RANA MARZIO</t>
  </si>
  <si>
    <t>RE LUIGINO</t>
  </si>
  <si>
    <t>VALVASON DORINO</t>
  </si>
  <si>
    <t>VIZZON GIORGIO</t>
  </si>
  <si>
    <t>ZANELLATI GIANCARLO</t>
  </si>
  <si>
    <t xml:space="preserve">LISTA N.  2 :  “LISTA FORZA ITALIA – LIBERTAS – UDC - UNITI PER S. MICHELE AL T.”  </t>
  </si>
  <si>
    <t>AGGIO GIACOMO VITTORIO</t>
  </si>
  <si>
    <t>TOLLON ALFIO</t>
  </si>
  <si>
    <t>ANASTASIA ERIBERTO</t>
  </si>
  <si>
    <t>ANZOLINI UMBERTO</t>
  </si>
  <si>
    <t>BELLO GIACOMO MATTEO</t>
  </si>
  <si>
    <t>BELLOTTO GIAMPAOLO</t>
  </si>
  <si>
    <t>BENEDETTI SERGIO</t>
  </si>
  <si>
    <t>BOZZETTO TIZIANO MASSIMO</t>
  </si>
  <si>
    <t xml:space="preserve">BROCCA ANTONIO </t>
  </si>
  <si>
    <t>BRUGNERA IVO GIACINTO</t>
  </si>
  <si>
    <t>CORRADIN CARLO</t>
  </si>
  <si>
    <t>DALLA TORRE FEDERICA</t>
  </si>
  <si>
    <t>DOLCI NICOLA</t>
  </si>
  <si>
    <t>DRIGO ERVINO</t>
  </si>
  <si>
    <t>GOBBATO EUGENIO MARIO</t>
  </si>
  <si>
    <t>MARCHESAN LUCA</t>
  </si>
  <si>
    <t>MIORIN KAREN</t>
  </si>
  <si>
    <t>PARISE STEFANIA</t>
  </si>
  <si>
    <t>PICCOTTO RENATO</t>
  </si>
  <si>
    <t>SCHIAVON FILOMENA</t>
  </si>
  <si>
    <t>VIGNADUZZO MASSIMILIANO</t>
  </si>
  <si>
    <t xml:space="preserve">LISTA N. 3:  “LISTA INSIEME PER SAN MICHELE”   </t>
  </si>
  <si>
    <t>BORNANCIN SERGIO</t>
  </si>
  <si>
    <t>MAURUTTO FLAVIO</t>
  </si>
  <si>
    <t>BAREL MARCO</t>
  </si>
  <si>
    <t>BASEI GIUSEPPE PAOLO</t>
  </si>
  <si>
    <t>BERGAMASCO VIRGINIO</t>
  </si>
  <si>
    <t>BIASIN NICOLINO</t>
  </si>
  <si>
    <t>BISIOLI FERNANDA</t>
  </si>
  <si>
    <t>BOLDARIN ANTONIO</t>
  </si>
  <si>
    <t>CANEVAROLO ROBERTO</t>
  </si>
  <si>
    <t>CECCHETTO MARCO</t>
  </si>
  <si>
    <t>CODOGNOTTO PASQUALINO</t>
  </si>
  <si>
    <t>DEL SAL CARLO</t>
  </si>
  <si>
    <t>DONADONIBUS CLAUDIO</t>
  </si>
  <si>
    <t>DRIGO VITTORIO</t>
  </si>
  <si>
    <t>DRIUSSO ROBERTINO</t>
  </si>
  <si>
    <t>FRANCESCONI ALFREDO</t>
  </si>
  <si>
    <t xml:space="preserve">GIACOMINI CLAUDIO </t>
  </si>
  <si>
    <t>INDRIGO FRANCESCO</t>
  </si>
  <si>
    <t>MARSON DARIO</t>
  </si>
  <si>
    <t>MICCOLI AGOSTINO</t>
  </si>
  <si>
    <t>NUZZO G. FRANCO</t>
  </si>
  <si>
    <t>Elezioni comunali del 25/05/2003</t>
  </si>
  <si>
    <t>COMPOSIZIONE DEL CONSIGLIO COMUNALE</t>
  </si>
  <si>
    <t>Voti o Preferenze</t>
  </si>
  <si>
    <t>Lista</t>
  </si>
  <si>
    <t>Insieme per San Michele</t>
  </si>
  <si>
    <t>Alleanza Nazionale - Lega Nord - Paxe</t>
  </si>
  <si>
    <t>Forza Italia - Udc - Uniti per San Michele</t>
  </si>
  <si>
    <t>GIACOMINI CLAUDIO</t>
  </si>
  <si>
    <t>NUZZO GIANFRANCO</t>
  </si>
  <si>
    <r>
      <t xml:space="preserve">Sezione scrutinate n. </t>
    </r>
    <r>
      <rPr>
        <b/>
        <sz val="18"/>
        <color indexed="9"/>
        <rFont val="Arial Narrow"/>
        <family val="2"/>
      </rPr>
      <t>13</t>
    </r>
    <r>
      <rPr>
        <b/>
        <sz val="14"/>
        <color indexed="9"/>
        <rFont val="Arial Narrow"/>
        <family val="2"/>
      </rPr>
      <t xml:space="preserve"> su </t>
    </r>
    <r>
      <rPr>
        <b/>
        <sz val="18"/>
        <color indexed="9"/>
        <rFont val="Arial Narrow"/>
        <family val="2"/>
      </rPr>
      <t xml:space="preserve">13 </t>
    </r>
    <r>
      <rPr>
        <b/>
        <sz val="14"/>
        <color indexed="9"/>
        <rFont val="Arial Narrow"/>
        <family val="2"/>
      </rPr>
      <t>- Dati definitivi</t>
    </r>
  </si>
  <si>
    <t>DATI DEFINITIVI</t>
  </si>
  <si>
    <t>Elezioni comunali del 25/05/2003 - Riassunto voti di Preferenza - Dati Definitivi</t>
  </si>
  <si>
    <t>Elezioni comunali del 25/05/2003 - Riassunto voti di Preferenza - Dati definitivi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</si>
</sst>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20">
    <font>
      <sz val="10"/>
      <name val="Arial Narrow"/>
      <family val="0"/>
    </font>
    <font>
      <u val="single"/>
      <sz val="10"/>
      <color indexed="12"/>
      <name val="Arial Narrow"/>
      <family val="0"/>
    </font>
    <font>
      <b/>
      <sz val="12"/>
      <color indexed="9"/>
      <name val="Arial Narrow"/>
      <family val="2"/>
    </font>
    <font>
      <b/>
      <sz val="14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10"/>
      <color indexed="16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10"/>
      <name val="Arial Narrow"/>
      <family val="2"/>
    </font>
    <font>
      <sz val="8"/>
      <color indexed="60"/>
      <name val="Arial Narrow"/>
      <family val="2"/>
    </font>
    <font>
      <b/>
      <sz val="12"/>
      <name val="Arial Narrow"/>
      <family val="2"/>
    </font>
    <font>
      <b/>
      <sz val="18"/>
      <color indexed="9"/>
      <name val="Arial Narrow"/>
      <family val="2"/>
    </font>
    <font>
      <sz val="10"/>
      <color indexed="8"/>
      <name val="Arial Narrow"/>
      <family val="2"/>
    </font>
    <font>
      <sz val="12"/>
      <name val="Arial Narrow"/>
      <family val="2"/>
    </font>
    <font>
      <b/>
      <sz val="12"/>
      <color indexed="6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color indexed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10" fontId="6" fillId="3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3" borderId="1" xfId="0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vertical="center" wrapText="1"/>
    </xf>
    <xf numFmtId="164" fontId="7" fillId="3" borderId="2" xfId="0" applyNumberFormat="1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vertical="center" wrapText="1"/>
    </xf>
    <xf numFmtId="10" fontId="8" fillId="3" borderId="2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indent="4"/>
    </xf>
    <xf numFmtId="0" fontId="10" fillId="0" borderId="4" xfId="0" applyFont="1" applyBorder="1" applyAlignment="1">
      <alignment horizontal="left" indent="4"/>
    </xf>
    <xf numFmtId="0" fontId="10" fillId="0" borderId="5" xfId="0" applyFont="1" applyBorder="1" applyAlignment="1">
      <alignment horizontal="right" wrapText="1"/>
    </xf>
    <xf numFmtId="0" fontId="10" fillId="0" borderId="6" xfId="0" applyFont="1" applyBorder="1" applyAlignment="1">
      <alignment horizontal="right" wrapText="1"/>
    </xf>
    <xf numFmtId="0" fontId="10" fillId="0" borderId="6" xfId="0" applyFont="1" applyBorder="1" applyAlignment="1">
      <alignment horizontal="left" indent="4"/>
    </xf>
    <xf numFmtId="0" fontId="10" fillId="0" borderId="7" xfId="0" applyFont="1" applyBorder="1" applyAlignment="1">
      <alignment horizontal="left" indent="4"/>
    </xf>
    <xf numFmtId="0" fontId="11" fillId="0" borderId="0" xfId="0" applyFont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4" xfId="0" applyFont="1" applyBorder="1" applyAlignment="1">
      <alignment/>
    </xf>
    <xf numFmtId="0" fontId="7" fillId="0" borderId="6" xfId="0" applyFont="1" applyBorder="1" applyAlignment="1">
      <alignment vertical="center" wrapText="1"/>
    </xf>
    <xf numFmtId="0" fontId="0" fillId="0" borderId="2" xfId="0" applyFont="1" applyBorder="1" applyAlignment="1">
      <alignment/>
    </xf>
    <xf numFmtId="0" fontId="7" fillId="0" borderId="0" xfId="0" applyFont="1" applyAlignment="1">
      <alignment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0" fillId="0" borderId="0" xfId="0" applyFont="1" applyAlignment="1">
      <alignment horizontal="right" wrapText="1"/>
    </xf>
    <xf numFmtId="10" fontId="8" fillId="3" borderId="2" xfId="18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15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164" fontId="7" fillId="0" borderId="2" xfId="0" applyNumberFormat="1" applyFont="1" applyBorder="1" applyAlignment="1" applyProtection="1">
      <alignment vertical="center"/>
      <protection locked="0"/>
    </xf>
    <xf numFmtId="164" fontId="7" fillId="0" borderId="2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justify" vertical="center" wrapText="1"/>
    </xf>
    <xf numFmtId="164" fontId="7" fillId="3" borderId="2" xfId="0" applyNumberFormat="1" applyFont="1" applyFill="1" applyBorder="1" applyAlignment="1" applyProtection="1">
      <alignment vertical="center"/>
      <protection locked="0"/>
    </xf>
    <xf numFmtId="164" fontId="7" fillId="3" borderId="2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justify" vertical="center" wrapText="1"/>
    </xf>
    <xf numFmtId="164" fontId="4" fillId="4" borderId="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1" fillId="0" borderId="6" xfId="15" applyBorder="1" applyAlignment="1">
      <alignment horizontal="center" vertical="center"/>
    </xf>
    <xf numFmtId="164" fontId="4" fillId="5" borderId="2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17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164" fontId="17" fillId="0" borderId="2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justify" vertical="center" wrapText="1"/>
    </xf>
    <xf numFmtId="164" fontId="17" fillId="3" borderId="2" xfId="0" applyNumberFormat="1" applyFont="1" applyFill="1" applyBorder="1" applyAlignment="1">
      <alignment vertical="center"/>
    </xf>
    <xf numFmtId="0" fontId="17" fillId="0" borderId="2" xfId="0" applyFont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left" indent="4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4" fillId="5" borderId="8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D22" sqref="D22"/>
    </sheetView>
  </sheetViews>
  <sheetFormatPr defaultColWidth="9.33203125" defaultRowHeight="12.75"/>
  <cols>
    <col min="1" max="1" width="25.33203125" style="0" customWidth="1"/>
    <col min="2" max="7" width="9.5" style="0" customWidth="1"/>
    <col min="8" max="8" width="8.33203125" style="0" customWidth="1"/>
    <col min="9" max="9" width="8.16015625" style="0" customWidth="1"/>
    <col min="11" max="11" width="23" style="0" customWidth="1"/>
    <col min="12" max="12" width="10.5" style="0" customWidth="1"/>
    <col min="13" max="13" width="11.33203125" style="0" customWidth="1"/>
    <col min="14" max="14" width="9.16015625" style="0" customWidth="1"/>
    <col min="15" max="15" width="11.16015625" style="0" customWidth="1"/>
    <col min="16" max="16" width="12" style="0" customWidth="1"/>
    <col min="17" max="17" width="9.16015625" style="0" customWidth="1"/>
  </cols>
  <sheetData>
    <row r="1" ht="12.75">
      <c r="A1" s="1"/>
    </row>
    <row r="2" spans="1:9" ht="15.75">
      <c r="A2" s="84" t="s">
        <v>0</v>
      </c>
      <c r="B2" s="85"/>
      <c r="C2" s="85"/>
      <c r="D2" s="85"/>
      <c r="E2" s="85"/>
      <c r="F2" s="85"/>
      <c r="G2" s="85"/>
      <c r="H2" s="85"/>
      <c r="I2" s="86"/>
    </row>
    <row r="3" spans="1:9" ht="18">
      <c r="A3" s="87" t="s">
        <v>1</v>
      </c>
      <c r="B3" s="88"/>
      <c r="C3" s="88"/>
      <c r="D3" s="88"/>
      <c r="E3" s="88"/>
      <c r="F3" s="88"/>
      <c r="G3" s="88"/>
      <c r="H3" s="88"/>
      <c r="I3" s="89"/>
    </row>
    <row r="4" spans="1:9" ht="12.75">
      <c r="A4" s="90" t="s">
        <v>2</v>
      </c>
      <c r="B4" s="91"/>
      <c r="C4" s="92"/>
      <c r="D4" s="93" t="s">
        <v>3</v>
      </c>
      <c r="E4" s="91"/>
      <c r="F4" s="92"/>
      <c r="G4" s="93" t="s">
        <v>4</v>
      </c>
      <c r="H4" s="91"/>
      <c r="I4" s="92"/>
    </row>
    <row r="5" spans="1:9" ht="12.75">
      <c r="A5" s="2" t="s">
        <v>5</v>
      </c>
      <c r="B5" s="3" t="s">
        <v>6</v>
      </c>
      <c r="C5" s="3" t="s">
        <v>7</v>
      </c>
      <c r="D5" s="3" t="s">
        <v>5</v>
      </c>
      <c r="E5" s="3" t="s">
        <v>6</v>
      </c>
      <c r="F5" s="3" t="s">
        <v>7</v>
      </c>
      <c r="G5" s="3" t="s">
        <v>5</v>
      </c>
      <c r="H5" s="3" t="s">
        <v>6</v>
      </c>
      <c r="I5" s="3" t="s">
        <v>7</v>
      </c>
    </row>
    <row r="6" spans="1:9" s="8" customFormat="1" ht="12.75">
      <c r="A6" s="4">
        <v>5313</v>
      </c>
      <c r="B6" s="5">
        <v>5609</v>
      </c>
      <c r="C6" s="5">
        <f>A6+B6</f>
        <v>10922</v>
      </c>
      <c r="D6" s="6">
        <v>3777</v>
      </c>
      <c r="E6" s="6">
        <v>3833</v>
      </c>
      <c r="F6" s="5">
        <f>D6+E6</f>
        <v>7610</v>
      </c>
      <c r="G6" s="7">
        <f>D6/A6</f>
        <v>0.7108977978543196</v>
      </c>
      <c r="H6" s="7">
        <f>E6/B6</f>
        <v>0.6833660188981994</v>
      </c>
      <c r="I6" s="7">
        <f>F6/C6</f>
        <v>0.6967588353781359</v>
      </c>
    </row>
    <row r="7" spans="1:9" s="8" customFormat="1" ht="12.75">
      <c r="A7" s="81" t="s">
        <v>8</v>
      </c>
      <c r="B7" s="82"/>
      <c r="C7" s="82"/>
      <c r="D7" s="82"/>
      <c r="E7" s="82"/>
      <c r="F7" s="82"/>
      <c r="G7" s="82"/>
      <c r="H7" s="82"/>
      <c r="I7" s="83"/>
    </row>
    <row r="8" spans="1:9" s="8" customFormat="1" ht="12.75">
      <c r="A8" s="81" t="s">
        <v>9</v>
      </c>
      <c r="B8" s="82"/>
      <c r="C8" s="82"/>
      <c r="D8" s="82"/>
      <c r="E8" s="82"/>
      <c r="F8" s="82"/>
      <c r="G8" s="82"/>
      <c r="H8" s="82"/>
      <c r="I8" s="83"/>
    </row>
    <row r="9" spans="1:9" s="8" customFormat="1" ht="12.75">
      <c r="A9" s="81" t="s">
        <v>10</v>
      </c>
      <c r="B9" s="82"/>
      <c r="C9" s="82"/>
      <c r="D9" s="82"/>
      <c r="E9" s="82"/>
      <c r="F9" s="82"/>
      <c r="G9" s="82"/>
      <c r="H9" s="82"/>
      <c r="I9" s="83"/>
    </row>
    <row r="11" spans="1:7" ht="15.75" customHeight="1">
      <c r="A11" s="84" t="s">
        <v>11</v>
      </c>
      <c r="B11" s="85"/>
      <c r="C11" s="85"/>
      <c r="D11" s="85"/>
      <c r="E11" s="85"/>
      <c r="F11" s="85"/>
      <c r="G11" s="85"/>
    </row>
    <row r="12" spans="1:7" ht="12.75">
      <c r="A12" s="76" t="s">
        <v>12</v>
      </c>
      <c r="B12" s="76" t="s">
        <v>13</v>
      </c>
      <c r="C12" s="76" t="s">
        <v>14</v>
      </c>
      <c r="D12" s="76" t="s">
        <v>15</v>
      </c>
      <c r="E12" s="76" t="s">
        <v>16</v>
      </c>
      <c r="F12" s="76" t="s">
        <v>17</v>
      </c>
      <c r="G12" s="76" t="s">
        <v>18</v>
      </c>
    </row>
    <row r="13" spans="1:7" ht="12.75">
      <c r="A13" s="77"/>
      <c r="B13" s="77"/>
      <c r="C13" s="77"/>
      <c r="D13" s="77"/>
      <c r="E13" s="77"/>
      <c r="F13" s="77"/>
      <c r="G13" s="77"/>
    </row>
    <row r="14" spans="1:7" ht="12.75">
      <c r="A14" s="9" t="s">
        <v>19</v>
      </c>
      <c r="B14" s="10">
        <v>469</v>
      </c>
      <c r="C14" s="10">
        <v>509</v>
      </c>
      <c r="D14" s="10">
        <f aca="true" t="shared" si="0" ref="D14:D26">SUM(B14:C14)</f>
        <v>978</v>
      </c>
      <c r="E14" s="11">
        <v>295</v>
      </c>
      <c r="F14" s="11">
        <v>302</v>
      </c>
      <c r="G14" s="10">
        <f aca="true" t="shared" si="1" ref="G14:G27">SUM(E14:F14)</f>
        <v>597</v>
      </c>
    </row>
    <row r="15" spans="1:7" ht="12.75">
      <c r="A15" s="9" t="s">
        <v>20</v>
      </c>
      <c r="B15" s="10">
        <v>493</v>
      </c>
      <c r="C15" s="10">
        <v>497</v>
      </c>
      <c r="D15" s="10">
        <f t="shared" si="0"/>
        <v>990</v>
      </c>
      <c r="E15" s="11">
        <v>335</v>
      </c>
      <c r="F15" s="11">
        <v>331</v>
      </c>
      <c r="G15" s="10">
        <f t="shared" si="1"/>
        <v>666</v>
      </c>
    </row>
    <row r="16" spans="1:7" ht="12.75">
      <c r="A16" s="9" t="s">
        <v>21</v>
      </c>
      <c r="B16" s="10">
        <v>434</v>
      </c>
      <c r="C16" s="10">
        <v>497</v>
      </c>
      <c r="D16" s="10">
        <f t="shared" si="0"/>
        <v>931</v>
      </c>
      <c r="E16" s="11">
        <v>311</v>
      </c>
      <c r="F16" s="11">
        <v>342</v>
      </c>
      <c r="G16" s="10">
        <f t="shared" si="1"/>
        <v>653</v>
      </c>
    </row>
    <row r="17" spans="1:7" ht="12.75">
      <c r="A17" s="9" t="s">
        <v>22</v>
      </c>
      <c r="B17" s="10">
        <v>403</v>
      </c>
      <c r="C17" s="10">
        <v>467</v>
      </c>
      <c r="D17" s="10">
        <f t="shared" si="0"/>
        <v>870</v>
      </c>
      <c r="E17" s="11">
        <v>319</v>
      </c>
      <c r="F17" s="11">
        <v>346</v>
      </c>
      <c r="G17" s="10">
        <f t="shared" si="1"/>
        <v>665</v>
      </c>
    </row>
    <row r="18" spans="1:7" ht="12.75">
      <c r="A18" s="9" t="s">
        <v>23</v>
      </c>
      <c r="B18" s="10">
        <v>449</v>
      </c>
      <c r="C18" s="10">
        <v>483</v>
      </c>
      <c r="D18" s="10">
        <f t="shared" si="0"/>
        <v>932</v>
      </c>
      <c r="E18" s="11">
        <v>327</v>
      </c>
      <c r="F18" s="11">
        <v>341</v>
      </c>
      <c r="G18" s="10">
        <f t="shared" si="1"/>
        <v>668</v>
      </c>
    </row>
    <row r="19" spans="1:7" ht="12.75">
      <c r="A19" s="9" t="s">
        <v>24</v>
      </c>
      <c r="B19" s="10">
        <v>469</v>
      </c>
      <c r="C19" s="10">
        <v>484</v>
      </c>
      <c r="D19" s="10">
        <f t="shared" si="0"/>
        <v>953</v>
      </c>
      <c r="E19" s="11">
        <v>305</v>
      </c>
      <c r="F19" s="11">
        <v>318</v>
      </c>
      <c r="G19" s="10">
        <f t="shared" si="1"/>
        <v>623</v>
      </c>
    </row>
    <row r="20" spans="1:7" ht="12.75">
      <c r="A20" s="9" t="s">
        <v>25</v>
      </c>
      <c r="B20" s="10">
        <v>320</v>
      </c>
      <c r="C20" s="10">
        <v>336</v>
      </c>
      <c r="D20" s="10">
        <f t="shared" si="0"/>
        <v>656</v>
      </c>
      <c r="E20" s="11">
        <v>230</v>
      </c>
      <c r="F20" s="11">
        <v>223</v>
      </c>
      <c r="G20" s="10">
        <f t="shared" si="1"/>
        <v>453</v>
      </c>
    </row>
    <row r="21" spans="1:7" ht="12.75">
      <c r="A21" s="9" t="s">
        <v>26</v>
      </c>
      <c r="B21" s="10">
        <v>369</v>
      </c>
      <c r="C21" s="10">
        <v>384</v>
      </c>
      <c r="D21" s="10">
        <f t="shared" si="0"/>
        <v>753</v>
      </c>
      <c r="E21" s="11">
        <v>271</v>
      </c>
      <c r="F21" s="11">
        <v>271</v>
      </c>
      <c r="G21" s="10">
        <f t="shared" si="1"/>
        <v>542</v>
      </c>
    </row>
    <row r="22" spans="1:7" ht="12.75">
      <c r="A22" s="9" t="s">
        <v>27</v>
      </c>
      <c r="B22" s="10">
        <v>387</v>
      </c>
      <c r="C22" s="10">
        <v>421</v>
      </c>
      <c r="D22" s="10">
        <f t="shared" si="0"/>
        <v>808</v>
      </c>
      <c r="E22" s="11">
        <v>298</v>
      </c>
      <c r="F22" s="11">
        <v>310</v>
      </c>
      <c r="G22" s="10">
        <f t="shared" si="1"/>
        <v>608</v>
      </c>
    </row>
    <row r="23" spans="1:7" ht="12.75">
      <c r="A23" s="9" t="s">
        <v>28</v>
      </c>
      <c r="B23" s="10">
        <v>387</v>
      </c>
      <c r="C23" s="10">
        <v>403</v>
      </c>
      <c r="D23" s="10">
        <f t="shared" si="0"/>
        <v>790</v>
      </c>
      <c r="E23" s="11">
        <v>267</v>
      </c>
      <c r="F23" s="11">
        <v>268</v>
      </c>
      <c r="G23" s="10">
        <f t="shared" si="1"/>
        <v>535</v>
      </c>
    </row>
    <row r="24" spans="1:7" ht="12.75">
      <c r="A24" s="9" t="s">
        <v>29</v>
      </c>
      <c r="B24" s="10">
        <v>382</v>
      </c>
      <c r="C24" s="10">
        <v>353</v>
      </c>
      <c r="D24" s="10">
        <f t="shared" si="0"/>
        <v>735</v>
      </c>
      <c r="E24" s="11">
        <v>278</v>
      </c>
      <c r="F24" s="11">
        <v>239</v>
      </c>
      <c r="G24" s="10">
        <f t="shared" si="1"/>
        <v>517</v>
      </c>
    </row>
    <row r="25" spans="1:7" ht="12.75">
      <c r="A25" s="9" t="s">
        <v>30</v>
      </c>
      <c r="B25" s="10">
        <v>378</v>
      </c>
      <c r="C25" s="10">
        <v>387</v>
      </c>
      <c r="D25" s="10">
        <f t="shared" si="0"/>
        <v>765</v>
      </c>
      <c r="E25" s="11">
        <v>269</v>
      </c>
      <c r="F25" s="11">
        <v>271</v>
      </c>
      <c r="G25" s="10">
        <f t="shared" si="1"/>
        <v>540</v>
      </c>
    </row>
    <row r="26" spans="1:7" ht="12.75">
      <c r="A26" s="9" t="s">
        <v>31</v>
      </c>
      <c r="B26" s="10">
        <v>373</v>
      </c>
      <c r="C26" s="10">
        <v>388</v>
      </c>
      <c r="D26" s="10">
        <f t="shared" si="0"/>
        <v>761</v>
      </c>
      <c r="E26" s="11">
        <v>272</v>
      </c>
      <c r="F26" s="11">
        <v>271</v>
      </c>
      <c r="G26" s="10">
        <f t="shared" si="1"/>
        <v>543</v>
      </c>
    </row>
    <row r="27" spans="1:7" ht="12.75">
      <c r="A27" s="12" t="s">
        <v>7</v>
      </c>
      <c r="B27" s="13">
        <f>SUM(B14:B26)</f>
        <v>5313</v>
      </c>
      <c r="C27" s="13">
        <f>SUM(C14:C26)</f>
        <v>5609</v>
      </c>
      <c r="D27" s="13">
        <f>SUM(D14:D26)</f>
        <v>10922</v>
      </c>
      <c r="E27" s="13">
        <f>SUM(E14:E26)</f>
        <v>3777</v>
      </c>
      <c r="F27" s="13">
        <f>SUM(F14:F26)</f>
        <v>3833</v>
      </c>
      <c r="G27" s="10">
        <f t="shared" si="1"/>
        <v>7610</v>
      </c>
    </row>
    <row r="28" spans="1:7" ht="12.75">
      <c r="A28" s="12" t="s">
        <v>32</v>
      </c>
      <c r="B28" s="14">
        <f>B27/D27</f>
        <v>0.4864493682475737</v>
      </c>
      <c r="C28" s="14">
        <f>C27/D27</f>
        <v>0.5135506317524263</v>
      </c>
      <c r="D28" s="14">
        <f>D27/D27</f>
        <v>1</v>
      </c>
      <c r="E28" s="14">
        <f>E27/B27</f>
        <v>0.7108977978543196</v>
      </c>
      <c r="F28" s="14">
        <f>F27/C27</f>
        <v>0.6833660188981994</v>
      </c>
      <c r="G28" s="14">
        <f>G27/D27</f>
        <v>0.6967588353781359</v>
      </c>
    </row>
    <row r="29" spans="1:9" s="8" customFormat="1" ht="35.25" customHeight="1">
      <c r="A29" s="78" t="s">
        <v>33</v>
      </c>
      <c r="B29" s="79"/>
      <c r="C29" s="79"/>
      <c r="D29" s="79"/>
      <c r="E29" s="79"/>
      <c r="F29" s="79"/>
      <c r="G29" s="79"/>
      <c r="H29" s="79"/>
      <c r="I29" s="80"/>
    </row>
    <row r="30" spans="1:9" s="8" customFormat="1" ht="13.5">
      <c r="A30" s="15"/>
      <c r="B30" s="16"/>
      <c r="C30" s="16"/>
      <c r="D30" s="16"/>
      <c r="E30" s="17" t="s">
        <v>34</v>
      </c>
      <c r="F30" s="17"/>
      <c r="G30" s="17"/>
      <c r="H30" s="17"/>
      <c r="I30" s="18"/>
    </row>
    <row r="31" spans="1:9" ht="13.5">
      <c r="A31" s="19"/>
      <c r="B31" s="20"/>
      <c r="C31" s="20"/>
      <c r="D31" s="20"/>
      <c r="E31" s="21" t="s">
        <v>35</v>
      </c>
      <c r="F31" s="21"/>
      <c r="G31" s="21"/>
      <c r="H31" s="21"/>
      <c r="I31" s="22"/>
    </row>
  </sheetData>
  <mergeCells count="17">
    <mergeCell ref="A2:I2"/>
    <mergeCell ref="A3:I3"/>
    <mergeCell ref="A4:C4"/>
    <mergeCell ref="D4:F4"/>
    <mergeCell ref="G4:I4"/>
    <mergeCell ref="A7:I7"/>
    <mergeCell ref="A8:I8"/>
    <mergeCell ref="A9:I9"/>
    <mergeCell ref="A11:G11"/>
    <mergeCell ref="E12:E13"/>
    <mergeCell ref="F12:F13"/>
    <mergeCell ref="G12:G13"/>
    <mergeCell ref="A29:I29"/>
    <mergeCell ref="A12:A13"/>
    <mergeCell ref="B12:B13"/>
    <mergeCell ref="C12:C13"/>
    <mergeCell ref="D12:D13"/>
  </mergeCells>
  <printOptions horizontalCentered="1"/>
  <pageMargins left="0.7874015748031497" right="0.7874015748031497" top="0.41" bottom="0.76" header="0.22" footer="0.5118110236220472"/>
  <pageSetup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F4" sqref="F4"/>
    </sheetView>
  </sheetViews>
  <sheetFormatPr defaultColWidth="9.33203125" defaultRowHeight="12.75"/>
  <cols>
    <col min="1" max="1" width="37.16015625" style="0" bestFit="1" customWidth="1"/>
    <col min="2" max="2" width="36.83203125" style="0" bestFit="1" customWidth="1"/>
    <col min="3" max="3" width="8.5" style="0" bestFit="1" customWidth="1"/>
    <col min="4" max="4" width="10" style="0" bestFit="1" customWidth="1"/>
  </cols>
  <sheetData>
    <row r="1" spans="1:4" s="33" customFormat="1" ht="36" customHeight="1">
      <c r="A1" s="84" t="s">
        <v>48</v>
      </c>
      <c r="B1" s="85"/>
      <c r="C1" s="85"/>
      <c r="D1" s="86"/>
    </row>
    <row r="2" spans="1:4" s="33" customFormat="1" ht="25.5" customHeight="1">
      <c r="A2" s="87" t="s">
        <v>134</v>
      </c>
      <c r="B2" s="88"/>
      <c r="C2" s="88"/>
      <c r="D2" s="89"/>
    </row>
    <row r="3" spans="1:4" s="33" customFormat="1" ht="25.5" customHeight="1">
      <c r="A3" s="34" t="s">
        <v>49</v>
      </c>
      <c r="B3" s="35" t="s">
        <v>50</v>
      </c>
      <c r="C3" s="35" t="s">
        <v>51</v>
      </c>
      <c r="D3" s="35" t="s">
        <v>52</v>
      </c>
    </row>
    <row r="4" spans="1:4" s="8" customFormat="1" ht="33" customHeight="1">
      <c r="A4" s="36" t="s">
        <v>53</v>
      </c>
      <c r="B4" s="6">
        <v>1046</v>
      </c>
      <c r="C4" s="6">
        <v>0</v>
      </c>
      <c r="D4" s="7">
        <f>B4/(B4+B5+B6)</f>
        <v>0.14287665619450896</v>
      </c>
    </row>
    <row r="5" spans="1:4" s="8" customFormat="1" ht="33" customHeight="1">
      <c r="A5" s="36" t="s">
        <v>54</v>
      </c>
      <c r="B5" s="6">
        <v>2201</v>
      </c>
      <c r="C5" s="6">
        <v>0</v>
      </c>
      <c r="D5" s="7">
        <f>B5/(B5+B4+B6)</f>
        <v>0.30064198879934434</v>
      </c>
    </row>
    <row r="6" spans="1:4" s="8" customFormat="1" ht="33" customHeight="1">
      <c r="A6" s="37" t="s">
        <v>55</v>
      </c>
      <c r="B6" s="38">
        <v>4074</v>
      </c>
      <c r="C6" s="6">
        <v>0</v>
      </c>
      <c r="D6" s="7">
        <f>B6/(B4+B5+B6)</f>
        <v>0.5564813550061467</v>
      </c>
    </row>
    <row r="7" spans="1:10" ht="32.25" customHeight="1">
      <c r="A7" s="78" t="s">
        <v>33</v>
      </c>
      <c r="B7" s="79"/>
      <c r="C7" s="79"/>
      <c r="D7" s="80"/>
      <c r="E7" s="16"/>
      <c r="F7" s="16"/>
      <c r="G7" s="16"/>
      <c r="H7" s="16"/>
      <c r="I7" s="16"/>
      <c r="J7" s="16"/>
    </row>
    <row r="8" spans="1:6" ht="13.5" customHeight="1">
      <c r="A8" s="39"/>
      <c r="B8" s="17" t="s">
        <v>34</v>
      </c>
      <c r="C8" s="17"/>
      <c r="D8" s="18"/>
      <c r="E8" s="16"/>
      <c r="F8" s="16"/>
    </row>
    <row r="9" spans="1:6" ht="13.5" customHeight="1">
      <c r="A9" s="40"/>
      <c r="B9" s="21" t="s">
        <v>35</v>
      </c>
      <c r="C9" s="21"/>
      <c r="D9" s="22"/>
      <c r="E9" s="17"/>
      <c r="F9" s="41"/>
    </row>
  </sheetData>
  <mergeCells count="3">
    <mergeCell ref="A1:D1"/>
    <mergeCell ref="A2:D2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A1">
      <selection activeCell="A3" sqref="A3:A4"/>
    </sheetView>
  </sheetViews>
  <sheetFormatPr defaultColWidth="9.33203125" defaultRowHeight="12.75"/>
  <cols>
    <col min="1" max="1" width="25.33203125" style="0" bestFit="1" customWidth="1"/>
    <col min="2" max="2" width="6.33203125" style="0" bestFit="1" customWidth="1"/>
    <col min="3" max="3" width="7" style="0" bestFit="1" customWidth="1"/>
    <col min="4" max="4" width="9.16015625" style="0" bestFit="1" customWidth="1"/>
    <col min="5" max="5" width="6.33203125" style="0" bestFit="1" customWidth="1"/>
    <col min="6" max="6" width="7" style="0" bestFit="1" customWidth="1"/>
    <col min="7" max="7" width="9.16015625" style="0" bestFit="1" customWidth="1"/>
    <col min="8" max="8" width="6.66015625" style="0" bestFit="1" customWidth="1"/>
    <col min="9" max="10" width="5.5" style="0" bestFit="1" customWidth="1"/>
    <col min="11" max="11" width="8.33203125" style="0" bestFit="1" customWidth="1"/>
    <col min="12" max="15" width="10" style="0" bestFit="1" customWidth="1"/>
  </cols>
  <sheetData>
    <row r="1" spans="1:15" s="23" customFormat="1" ht="15.75">
      <c r="A1" s="84" t="s">
        <v>36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6"/>
    </row>
    <row r="2" spans="1:15" s="23" customFormat="1" ht="15.75">
      <c r="A2" s="96" t="s">
        <v>135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s="25" customFormat="1" ht="25.5" customHeight="1">
      <c r="A3" s="76" t="s">
        <v>12</v>
      </c>
      <c r="B3" s="76" t="s">
        <v>13</v>
      </c>
      <c r="C3" s="76" t="s">
        <v>14</v>
      </c>
      <c r="D3" s="76" t="s">
        <v>15</v>
      </c>
      <c r="E3" s="76" t="s">
        <v>16</v>
      </c>
      <c r="F3" s="76" t="s">
        <v>17</v>
      </c>
      <c r="G3" s="76" t="s">
        <v>18</v>
      </c>
      <c r="H3" s="76" t="s">
        <v>37</v>
      </c>
      <c r="I3" s="76" t="s">
        <v>38</v>
      </c>
      <c r="J3" s="76" t="s">
        <v>39</v>
      </c>
      <c r="K3" s="76" t="s">
        <v>40</v>
      </c>
      <c r="L3" s="24" t="s">
        <v>41</v>
      </c>
      <c r="M3" s="24" t="s">
        <v>42</v>
      </c>
      <c r="N3" s="24" t="s">
        <v>43</v>
      </c>
      <c r="O3" s="76" t="s">
        <v>44</v>
      </c>
    </row>
    <row r="4" spans="1:15" s="25" customFormat="1" ht="38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26" t="s">
        <v>45</v>
      </c>
      <c r="M4" s="26" t="s">
        <v>46</v>
      </c>
      <c r="N4" s="26" t="s">
        <v>47</v>
      </c>
      <c r="O4" s="77"/>
    </row>
    <row r="5" spans="1:15" s="27" customFormat="1" ht="12.75" customHeight="1">
      <c r="A5" s="9" t="s">
        <v>19</v>
      </c>
      <c r="B5" s="10">
        <v>469</v>
      </c>
      <c r="C5" s="10">
        <v>509</v>
      </c>
      <c r="D5" s="10">
        <f aca="true" t="shared" si="0" ref="D5:D17">SUM(B5:C5)</f>
        <v>978</v>
      </c>
      <c r="E5" s="11">
        <v>295</v>
      </c>
      <c r="F5" s="11">
        <v>302</v>
      </c>
      <c r="G5" s="10">
        <f aca="true" t="shared" si="1" ref="G5:G18">SUM(E5:F5)</f>
        <v>597</v>
      </c>
      <c r="H5" s="11">
        <v>8</v>
      </c>
      <c r="I5" s="11">
        <v>15</v>
      </c>
      <c r="J5" s="11">
        <v>0</v>
      </c>
      <c r="K5" s="10">
        <f aca="true" t="shared" si="2" ref="K5:K17">SUM(H5:J5)</f>
        <v>23</v>
      </c>
      <c r="L5" s="11">
        <v>61</v>
      </c>
      <c r="M5" s="11">
        <v>247</v>
      </c>
      <c r="N5" s="11">
        <v>266</v>
      </c>
      <c r="O5" s="10">
        <f aca="true" t="shared" si="3" ref="O5:O17">SUM(L5:N5)</f>
        <v>574</v>
      </c>
    </row>
    <row r="6" spans="1:15" s="27" customFormat="1" ht="12.75" customHeight="1">
      <c r="A6" s="9" t="s">
        <v>20</v>
      </c>
      <c r="B6" s="10">
        <v>493</v>
      </c>
      <c r="C6" s="10">
        <v>497</v>
      </c>
      <c r="D6" s="10">
        <f t="shared" si="0"/>
        <v>990</v>
      </c>
      <c r="E6" s="11">
        <v>335</v>
      </c>
      <c r="F6" s="11">
        <v>331</v>
      </c>
      <c r="G6" s="10">
        <f t="shared" si="1"/>
        <v>666</v>
      </c>
      <c r="H6" s="11">
        <v>4</v>
      </c>
      <c r="I6" s="11">
        <v>24</v>
      </c>
      <c r="J6" s="11">
        <v>0</v>
      </c>
      <c r="K6" s="10">
        <f t="shared" si="2"/>
        <v>28</v>
      </c>
      <c r="L6" s="11">
        <v>71</v>
      </c>
      <c r="M6" s="11">
        <v>186</v>
      </c>
      <c r="N6" s="11">
        <v>381</v>
      </c>
      <c r="O6" s="10">
        <f t="shared" si="3"/>
        <v>638</v>
      </c>
    </row>
    <row r="7" spans="1:15" s="27" customFormat="1" ht="12.75" customHeight="1">
      <c r="A7" s="9" t="s">
        <v>21</v>
      </c>
      <c r="B7" s="10">
        <v>434</v>
      </c>
      <c r="C7" s="10">
        <v>497</v>
      </c>
      <c r="D7" s="10">
        <f t="shared" si="0"/>
        <v>931</v>
      </c>
      <c r="E7" s="11">
        <v>311</v>
      </c>
      <c r="F7" s="11">
        <v>342</v>
      </c>
      <c r="G7" s="10">
        <f t="shared" si="1"/>
        <v>653</v>
      </c>
      <c r="H7" s="11">
        <v>1</v>
      </c>
      <c r="I7" s="11">
        <v>18</v>
      </c>
      <c r="J7" s="11"/>
      <c r="K7" s="10">
        <f t="shared" si="2"/>
        <v>19</v>
      </c>
      <c r="L7" s="11">
        <v>99</v>
      </c>
      <c r="M7" s="11">
        <v>209</v>
      </c>
      <c r="N7" s="11">
        <v>326</v>
      </c>
      <c r="O7" s="10">
        <f t="shared" si="3"/>
        <v>634</v>
      </c>
    </row>
    <row r="8" spans="1:15" s="27" customFormat="1" ht="12.75" customHeight="1">
      <c r="A8" s="9" t="s">
        <v>22</v>
      </c>
      <c r="B8" s="10">
        <v>403</v>
      </c>
      <c r="C8" s="10">
        <v>467</v>
      </c>
      <c r="D8" s="10">
        <f t="shared" si="0"/>
        <v>870</v>
      </c>
      <c r="E8" s="11">
        <v>319</v>
      </c>
      <c r="F8" s="11">
        <v>346</v>
      </c>
      <c r="G8" s="10">
        <f t="shared" si="1"/>
        <v>665</v>
      </c>
      <c r="H8" s="11">
        <v>3</v>
      </c>
      <c r="I8" s="11">
        <v>17</v>
      </c>
      <c r="J8" s="11">
        <v>0</v>
      </c>
      <c r="K8" s="10">
        <f t="shared" si="2"/>
        <v>20</v>
      </c>
      <c r="L8" s="11">
        <v>69</v>
      </c>
      <c r="M8" s="11">
        <v>218</v>
      </c>
      <c r="N8" s="11">
        <v>358</v>
      </c>
      <c r="O8" s="10">
        <f t="shared" si="3"/>
        <v>645</v>
      </c>
    </row>
    <row r="9" spans="1:15" s="27" customFormat="1" ht="12.75" customHeight="1">
      <c r="A9" s="9" t="s">
        <v>23</v>
      </c>
      <c r="B9" s="10">
        <v>449</v>
      </c>
      <c r="C9" s="10">
        <v>483</v>
      </c>
      <c r="D9" s="10">
        <f t="shared" si="0"/>
        <v>932</v>
      </c>
      <c r="E9" s="11">
        <v>327</v>
      </c>
      <c r="F9" s="11">
        <v>341</v>
      </c>
      <c r="G9" s="10">
        <f t="shared" si="1"/>
        <v>668</v>
      </c>
      <c r="H9" s="11">
        <v>10</v>
      </c>
      <c r="I9" s="11">
        <v>19</v>
      </c>
      <c r="J9" s="11">
        <v>0</v>
      </c>
      <c r="K9" s="10">
        <f t="shared" si="2"/>
        <v>29</v>
      </c>
      <c r="L9" s="11">
        <v>58</v>
      </c>
      <c r="M9" s="11">
        <v>189</v>
      </c>
      <c r="N9" s="11">
        <v>392</v>
      </c>
      <c r="O9" s="10">
        <f t="shared" si="3"/>
        <v>639</v>
      </c>
    </row>
    <row r="10" spans="1:15" s="27" customFormat="1" ht="12.75" customHeight="1">
      <c r="A10" s="9" t="s">
        <v>24</v>
      </c>
      <c r="B10" s="10">
        <v>469</v>
      </c>
      <c r="C10" s="10">
        <v>484</v>
      </c>
      <c r="D10" s="10">
        <f t="shared" si="0"/>
        <v>953</v>
      </c>
      <c r="E10" s="11">
        <v>305</v>
      </c>
      <c r="F10" s="11">
        <v>318</v>
      </c>
      <c r="G10" s="10">
        <f t="shared" si="1"/>
        <v>623</v>
      </c>
      <c r="H10" s="11">
        <v>9</v>
      </c>
      <c r="I10" s="11">
        <v>22</v>
      </c>
      <c r="J10" s="11">
        <v>0</v>
      </c>
      <c r="K10" s="10">
        <f t="shared" si="2"/>
        <v>31</v>
      </c>
      <c r="L10" s="11">
        <v>79</v>
      </c>
      <c r="M10" s="11">
        <v>167</v>
      </c>
      <c r="N10" s="11">
        <v>346</v>
      </c>
      <c r="O10" s="10">
        <f t="shared" si="3"/>
        <v>592</v>
      </c>
    </row>
    <row r="11" spans="1:15" s="27" customFormat="1" ht="12.75" customHeight="1">
      <c r="A11" s="9" t="s">
        <v>25</v>
      </c>
      <c r="B11" s="10">
        <v>320</v>
      </c>
      <c r="C11" s="10">
        <v>336</v>
      </c>
      <c r="D11" s="10">
        <f t="shared" si="0"/>
        <v>656</v>
      </c>
      <c r="E11" s="11">
        <v>230</v>
      </c>
      <c r="F11" s="11">
        <v>223</v>
      </c>
      <c r="G11" s="10">
        <f t="shared" si="1"/>
        <v>453</v>
      </c>
      <c r="H11" s="11">
        <v>4</v>
      </c>
      <c r="I11" s="11">
        <v>10</v>
      </c>
      <c r="J11" s="11">
        <v>0</v>
      </c>
      <c r="K11" s="10">
        <f t="shared" si="2"/>
        <v>14</v>
      </c>
      <c r="L11" s="11">
        <v>55</v>
      </c>
      <c r="M11" s="11">
        <v>67</v>
      </c>
      <c r="N11" s="11">
        <v>317</v>
      </c>
      <c r="O11" s="10">
        <f t="shared" si="3"/>
        <v>439</v>
      </c>
    </row>
    <row r="12" spans="1:15" s="27" customFormat="1" ht="12.75" customHeight="1">
      <c r="A12" s="9" t="s">
        <v>26</v>
      </c>
      <c r="B12" s="10">
        <v>369</v>
      </c>
      <c r="C12" s="10">
        <v>384</v>
      </c>
      <c r="D12" s="10">
        <f t="shared" si="0"/>
        <v>753</v>
      </c>
      <c r="E12" s="11">
        <v>271</v>
      </c>
      <c r="F12" s="11">
        <v>271</v>
      </c>
      <c r="G12" s="10">
        <f t="shared" si="1"/>
        <v>542</v>
      </c>
      <c r="H12" s="11">
        <v>2</v>
      </c>
      <c r="I12" s="11">
        <v>18</v>
      </c>
      <c r="J12" s="11">
        <v>0</v>
      </c>
      <c r="K12" s="10">
        <f t="shared" si="2"/>
        <v>20</v>
      </c>
      <c r="L12" s="11">
        <v>56</v>
      </c>
      <c r="M12" s="11">
        <v>194</v>
      </c>
      <c r="N12" s="11">
        <v>272</v>
      </c>
      <c r="O12" s="10">
        <f t="shared" si="3"/>
        <v>522</v>
      </c>
    </row>
    <row r="13" spans="1:15" s="27" customFormat="1" ht="12.75" customHeight="1">
      <c r="A13" s="9" t="s">
        <v>27</v>
      </c>
      <c r="B13" s="10">
        <v>387</v>
      </c>
      <c r="C13" s="10">
        <v>421</v>
      </c>
      <c r="D13" s="10">
        <f t="shared" si="0"/>
        <v>808</v>
      </c>
      <c r="E13" s="11">
        <v>298</v>
      </c>
      <c r="F13" s="11">
        <v>310</v>
      </c>
      <c r="G13" s="10">
        <f t="shared" si="1"/>
        <v>608</v>
      </c>
      <c r="H13" s="11">
        <v>8</v>
      </c>
      <c r="I13" s="11">
        <v>19</v>
      </c>
      <c r="J13" s="11">
        <v>0</v>
      </c>
      <c r="K13" s="10">
        <f t="shared" si="2"/>
        <v>27</v>
      </c>
      <c r="L13" s="11">
        <v>72</v>
      </c>
      <c r="M13" s="11">
        <v>183</v>
      </c>
      <c r="N13" s="11">
        <v>326</v>
      </c>
      <c r="O13" s="10">
        <f t="shared" si="3"/>
        <v>581</v>
      </c>
    </row>
    <row r="14" spans="1:15" s="27" customFormat="1" ht="12.75" customHeight="1">
      <c r="A14" s="9" t="s">
        <v>28</v>
      </c>
      <c r="B14" s="10">
        <v>387</v>
      </c>
      <c r="C14" s="10">
        <v>403</v>
      </c>
      <c r="D14" s="10">
        <f t="shared" si="0"/>
        <v>790</v>
      </c>
      <c r="E14" s="11">
        <v>267</v>
      </c>
      <c r="F14" s="11">
        <v>268</v>
      </c>
      <c r="G14" s="10">
        <f t="shared" si="1"/>
        <v>535</v>
      </c>
      <c r="H14" s="11">
        <v>6</v>
      </c>
      <c r="I14" s="11">
        <v>17</v>
      </c>
      <c r="J14" s="11">
        <v>0</v>
      </c>
      <c r="K14" s="10">
        <f t="shared" si="2"/>
        <v>23</v>
      </c>
      <c r="L14" s="11">
        <v>54</v>
      </c>
      <c r="M14" s="11">
        <v>151</v>
      </c>
      <c r="N14" s="11">
        <v>307</v>
      </c>
      <c r="O14" s="10">
        <f t="shared" si="3"/>
        <v>512</v>
      </c>
    </row>
    <row r="15" spans="1:15" s="27" customFormat="1" ht="12.75" customHeight="1">
      <c r="A15" s="9" t="s">
        <v>29</v>
      </c>
      <c r="B15" s="10">
        <v>382</v>
      </c>
      <c r="C15" s="10">
        <v>353</v>
      </c>
      <c r="D15" s="10">
        <f t="shared" si="0"/>
        <v>735</v>
      </c>
      <c r="E15" s="11">
        <v>278</v>
      </c>
      <c r="F15" s="11">
        <v>239</v>
      </c>
      <c r="G15" s="10">
        <f t="shared" si="1"/>
        <v>517</v>
      </c>
      <c r="H15" s="11">
        <v>7</v>
      </c>
      <c r="I15" s="11">
        <v>8</v>
      </c>
      <c r="J15" s="11">
        <v>0</v>
      </c>
      <c r="K15" s="10">
        <f t="shared" si="2"/>
        <v>15</v>
      </c>
      <c r="L15" s="11">
        <v>122</v>
      </c>
      <c r="M15" s="11">
        <v>140</v>
      </c>
      <c r="N15" s="11">
        <v>240</v>
      </c>
      <c r="O15" s="10">
        <f t="shared" si="3"/>
        <v>502</v>
      </c>
    </row>
    <row r="16" spans="1:15" s="27" customFormat="1" ht="12.75" customHeight="1">
      <c r="A16" s="9" t="s">
        <v>30</v>
      </c>
      <c r="B16" s="10">
        <v>378</v>
      </c>
      <c r="C16" s="10">
        <v>387</v>
      </c>
      <c r="D16" s="10">
        <f t="shared" si="0"/>
        <v>765</v>
      </c>
      <c r="E16" s="11">
        <v>269</v>
      </c>
      <c r="F16" s="11">
        <v>271</v>
      </c>
      <c r="G16" s="10">
        <f t="shared" si="1"/>
        <v>540</v>
      </c>
      <c r="H16" s="11">
        <v>4</v>
      </c>
      <c r="I16" s="11">
        <v>15</v>
      </c>
      <c r="J16" s="11"/>
      <c r="K16" s="10">
        <f t="shared" si="2"/>
        <v>19</v>
      </c>
      <c r="L16" s="11">
        <v>109</v>
      </c>
      <c r="M16" s="11">
        <v>131</v>
      </c>
      <c r="N16" s="11">
        <v>281</v>
      </c>
      <c r="O16" s="10">
        <f t="shared" si="3"/>
        <v>521</v>
      </c>
    </row>
    <row r="17" spans="1:15" s="27" customFormat="1" ht="12.75" customHeight="1">
      <c r="A17" s="9" t="s">
        <v>31</v>
      </c>
      <c r="B17" s="10">
        <v>373</v>
      </c>
      <c r="C17" s="10">
        <v>388</v>
      </c>
      <c r="D17" s="10">
        <f t="shared" si="0"/>
        <v>761</v>
      </c>
      <c r="E17" s="11">
        <v>272</v>
      </c>
      <c r="F17" s="11">
        <v>271</v>
      </c>
      <c r="G17" s="10">
        <f t="shared" si="1"/>
        <v>543</v>
      </c>
      <c r="H17" s="11">
        <v>11</v>
      </c>
      <c r="I17" s="11">
        <v>10</v>
      </c>
      <c r="J17" s="11">
        <v>0</v>
      </c>
      <c r="K17" s="10">
        <f t="shared" si="2"/>
        <v>21</v>
      </c>
      <c r="L17" s="11">
        <v>141</v>
      </c>
      <c r="M17" s="11">
        <v>119</v>
      </c>
      <c r="N17" s="11">
        <v>262</v>
      </c>
      <c r="O17" s="10">
        <f t="shared" si="3"/>
        <v>522</v>
      </c>
    </row>
    <row r="18" spans="1:15" s="28" customFormat="1" ht="12.75" customHeight="1">
      <c r="A18" s="12" t="s">
        <v>7</v>
      </c>
      <c r="B18" s="13">
        <f>SUM(B5:B17)</f>
        <v>5313</v>
      </c>
      <c r="C18" s="13">
        <f>SUM(C5:C17)</f>
        <v>5609</v>
      </c>
      <c r="D18" s="13">
        <f>SUM(D5:D17)</f>
        <v>10922</v>
      </c>
      <c r="E18" s="13">
        <f>SUM(E5:E17)</f>
        <v>3777</v>
      </c>
      <c r="F18" s="13">
        <f>SUM(F5:F17)</f>
        <v>3833</v>
      </c>
      <c r="G18" s="13">
        <f t="shared" si="1"/>
        <v>7610</v>
      </c>
      <c r="H18" s="13">
        <f aca="true" t="shared" si="4" ref="H18:O18">SUM(H5:H17)</f>
        <v>77</v>
      </c>
      <c r="I18" s="13">
        <f t="shared" si="4"/>
        <v>212</v>
      </c>
      <c r="J18" s="13">
        <f t="shared" si="4"/>
        <v>0</v>
      </c>
      <c r="K18" s="13">
        <f t="shared" si="4"/>
        <v>289</v>
      </c>
      <c r="L18" s="13">
        <f t="shared" si="4"/>
        <v>1046</v>
      </c>
      <c r="M18" s="13">
        <f t="shared" si="4"/>
        <v>2201</v>
      </c>
      <c r="N18" s="13">
        <f t="shared" si="4"/>
        <v>4074</v>
      </c>
      <c r="O18" s="13">
        <f t="shared" si="4"/>
        <v>7321</v>
      </c>
    </row>
    <row r="19" spans="1:15" s="28" customFormat="1" ht="13.5" customHeight="1">
      <c r="A19" s="12" t="s">
        <v>32</v>
      </c>
      <c r="B19" s="14">
        <f>B18/D18</f>
        <v>0.4864493682475737</v>
      </c>
      <c r="C19" s="14">
        <f>C18/D18</f>
        <v>0.5135506317524263</v>
      </c>
      <c r="D19" s="14">
        <f>D18/D18</f>
        <v>1</v>
      </c>
      <c r="E19" s="14">
        <f>E18/B18</f>
        <v>0.7108977978543196</v>
      </c>
      <c r="F19" s="14">
        <f>F18/C18</f>
        <v>0.6833660188981994</v>
      </c>
      <c r="G19" s="14">
        <f>G18/D18</f>
        <v>0.6967588353781359</v>
      </c>
      <c r="H19" s="14">
        <f>H18/G18</f>
        <v>0.01011826544021025</v>
      </c>
      <c r="I19" s="14">
        <f>I18/G18</f>
        <v>0.0278580814717477</v>
      </c>
      <c r="J19" s="14">
        <f>J18/G18</f>
        <v>0</v>
      </c>
      <c r="K19" s="14">
        <f>K18/G18</f>
        <v>0.03797634691195795</v>
      </c>
      <c r="L19" s="42">
        <f>L18/(G18-K18)</f>
        <v>0.14287665619450896</v>
      </c>
      <c r="M19" s="42">
        <f>M18/(G18-K18)</f>
        <v>0.30064198879934434</v>
      </c>
      <c r="N19" s="42">
        <f>N18/(G18-K18)</f>
        <v>0.5564813550061467</v>
      </c>
      <c r="O19" s="42">
        <f>O18/(G18)</f>
        <v>0.962023653088042</v>
      </c>
    </row>
    <row r="20" spans="1:15" ht="26.25" customHeight="1">
      <c r="A20" s="78" t="s">
        <v>33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</row>
    <row r="21" spans="1:15" ht="13.5">
      <c r="A21" s="15"/>
      <c r="B21" s="16"/>
      <c r="C21" s="16"/>
      <c r="D21" s="16"/>
      <c r="E21" s="16"/>
      <c r="F21" s="16"/>
      <c r="G21" s="29"/>
      <c r="H21" s="29"/>
      <c r="I21" s="29"/>
      <c r="J21" s="29"/>
      <c r="K21" s="94" t="s">
        <v>34</v>
      </c>
      <c r="L21" s="94"/>
      <c r="M21" s="94"/>
      <c r="N21" s="94"/>
      <c r="O21" s="30"/>
    </row>
    <row r="22" spans="1:15" ht="13.5">
      <c r="A22" s="19"/>
      <c r="B22" s="20"/>
      <c r="C22" s="20"/>
      <c r="D22" s="20"/>
      <c r="E22" s="20"/>
      <c r="F22" s="20"/>
      <c r="G22" s="31"/>
      <c r="H22" s="31"/>
      <c r="I22" s="31"/>
      <c r="J22" s="31"/>
      <c r="K22" s="95" t="s">
        <v>35</v>
      </c>
      <c r="L22" s="95"/>
      <c r="M22" s="95"/>
      <c r="N22" s="95"/>
      <c r="O22" s="32"/>
    </row>
  </sheetData>
  <mergeCells count="17"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A20:O20"/>
    <mergeCell ref="K21:N21"/>
    <mergeCell ref="K22:N22"/>
    <mergeCell ref="I3:I4"/>
    <mergeCell ref="J3:J4"/>
    <mergeCell ref="K3:K4"/>
    <mergeCell ref="O3:O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workbookViewId="0" topLeftCell="A1">
      <selection activeCell="A3" sqref="A3:P3"/>
    </sheetView>
  </sheetViews>
  <sheetFormatPr defaultColWidth="9.33203125" defaultRowHeight="12.75"/>
  <cols>
    <col min="1" max="1" width="3.5" style="43" customWidth="1"/>
    <col min="2" max="2" width="24.16015625" style="43" customWidth="1"/>
    <col min="3" max="15" width="4.66015625" style="43" customWidth="1"/>
    <col min="16" max="16" width="15" style="43" customWidth="1"/>
  </cols>
  <sheetData>
    <row r="1" spans="6:9" ht="12.75">
      <c r="F1" s="44"/>
      <c r="G1" s="44"/>
      <c r="H1" s="44"/>
      <c r="I1" s="44"/>
    </row>
    <row r="2" spans="1:16" s="45" customFormat="1" ht="15.75" customHeight="1">
      <c r="A2" s="84" t="s">
        <v>136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</row>
    <row r="3" spans="1:16" s="45" customFormat="1" ht="15.75">
      <c r="A3" s="99" t="s">
        <v>56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/>
    </row>
    <row r="4" spans="1:27" s="33" customFormat="1" ht="13.5">
      <c r="A4" s="102" t="s">
        <v>57</v>
      </c>
      <c r="B4" s="103"/>
      <c r="C4" s="106" t="s">
        <v>58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109" t="s">
        <v>7</v>
      </c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s="48" customFormat="1" ht="12.75">
      <c r="A5" s="104"/>
      <c r="B5" s="105"/>
      <c r="C5" s="47">
        <v>1</v>
      </c>
      <c r="D5" s="47">
        <v>2</v>
      </c>
      <c r="E5" s="47">
        <v>3</v>
      </c>
      <c r="F5" s="47">
        <v>4</v>
      </c>
      <c r="G5" s="47">
        <v>5</v>
      </c>
      <c r="H5" s="47">
        <v>6</v>
      </c>
      <c r="I5" s="47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7">
        <v>13</v>
      </c>
      <c r="P5" s="110"/>
      <c r="R5" s="49"/>
      <c r="S5" s="49"/>
      <c r="T5" s="49"/>
      <c r="U5" s="49"/>
      <c r="X5" s="49"/>
      <c r="Y5" s="49"/>
      <c r="Z5" s="49"/>
      <c r="AA5" s="49"/>
    </row>
    <row r="6" spans="1:27" s="33" customFormat="1" ht="13.5">
      <c r="A6" s="50" t="s">
        <v>59</v>
      </c>
      <c r="B6" s="51" t="s">
        <v>60</v>
      </c>
      <c r="C6" s="52">
        <v>61</v>
      </c>
      <c r="D6" s="52">
        <v>71</v>
      </c>
      <c r="E6" s="52">
        <v>99</v>
      </c>
      <c r="F6" s="52">
        <v>69</v>
      </c>
      <c r="G6" s="52">
        <v>58</v>
      </c>
      <c r="H6" s="52">
        <v>79</v>
      </c>
      <c r="I6" s="52">
        <v>55</v>
      </c>
      <c r="J6" s="52">
        <v>56</v>
      </c>
      <c r="K6" s="52">
        <v>72</v>
      </c>
      <c r="L6" s="52">
        <v>54</v>
      </c>
      <c r="M6" s="52">
        <v>122</v>
      </c>
      <c r="N6" s="52">
        <v>109</v>
      </c>
      <c r="O6" s="52">
        <v>141</v>
      </c>
      <c r="P6" s="53">
        <f>SUM(C6:O6)</f>
        <v>1046</v>
      </c>
      <c r="R6" s="54"/>
      <c r="S6" s="46"/>
      <c r="T6" s="46"/>
      <c r="U6" s="46"/>
      <c r="V6" s="46"/>
      <c r="W6" s="46"/>
      <c r="X6" s="46"/>
      <c r="Y6" s="46"/>
      <c r="Z6" s="46"/>
      <c r="AA6" s="46"/>
    </row>
    <row r="7" spans="1:16" s="33" customFormat="1" ht="12.75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s="43" customFormat="1" ht="12.75">
      <c r="A8" s="55">
        <v>1</v>
      </c>
      <c r="B8" s="56" t="s">
        <v>61</v>
      </c>
      <c r="C8" s="57">
        <v>6</v>
      </c>
      <c r="D8" s="57">
        <v>6</v>
      </c>
      <c r="E8" s="57">
        <v>5</v>
      </c>
      <c r="F8" s="57">
        <v>7</v>
      </c>
      <c r="G8" s="57">
        <v>3</v>
      </c>
      <c r="H8" s="57">
        <v>11</v>
      </c>
      <c r="I8" s="57">
        <v>8</v>
      </c>
      <c r="J8" s="57">
        <v>2</v>
      </c>
      <c r="K8" s="57">
        <v>0</v>
      </c>
      <c r="L8" s="57">
        <v>2</v>
      </c>
      <c r="M8" s="57">
        <v>0</v>
      </c>
      <c r="N8" s="57">
        <v>3</v>
      </c>
      <c r="O8" s="57">
        <v>2</v>
      </c>
      <c r="P8" s="58">
        <f aca="true" t="shared" si="0" ref="P8:P27">SUM(C8:O8)</f>
        <v>55</v>
      </c>
    </row>
    <row r="9" spans="1:16" s="33" customFormat="1" ht="12.75">
      <c r="A9" s="50">
        <v>2</v>
      </c>
      <c r="B9" s="59" t="s">
        <v>62</v>
      </c>
      <c r="C9" s="52">
        <v>1</v>
      </c>
      <c r="D9" s="52">
        <v>11</v>
      </c>
      <c r="E9" s="52">
        <v>13</v>
      </c>
      <c r="F9" s="52">
        <v>6</v>
      </c>
      <c r="G9" s="52">
        <v>4</v>
      </c>
      <c r="H9" s="52">
        <v>1</v>
      </c>
      <c r="I9" s="52">
        <v>0</v>
      </c>
      <c r="J9" s="52">
        <v>0</v>
      </c>
      <c r="K9" s="52">
        <v>0</v>
      </c>
      <c r="L9" s="52">
        <v>0</v>
      </c>
      <c r="M9" s="52">
        <v>1</v>
      </c>
      <c r="N9" s="52">
        <v>1</v>
      </c>
      <c r="O9" s="52">
        <v>1</v>
      </c>
      <c r="P9" s="53">
        <f t="shared" si="0"/>
        <v>39</v>
      </c>
    </row>
    <row r="10" spans="1:16" s="43" customFormat="1" ht="12.75">
      <c r="A10" s="55">
        <v>3</v>
      </c>
      <c r="B10" s="56" t="s">
        <v>63</v>
      </c>
      <c r="C10" s="57">
        <v>0</v>
      </c>
      <c r="D10" s="57">
        <v>2</v>
      </c>
      <c r="E10" s="57">
        <v>1</v>
      </c>
      <c r="F10" s="57">
        <v>1</v>
      </c>
      <c r="G10" s="57">
        <v>8</v>
      </c>
      <c r="H10" s="57">
        <v>1</v>
      </c>
      <c r="I10" s="57">
        <v>0</v>
      </c>
      <c r="J10" s="57">
        <v>0</v>
      </c>
      <c r="K10" s="57">
        <v>3</v>
      </c>
      <c r="L10" s="57">
        <v>2</v>
      </c>
      <c r="M10" s="57">
        <v>9</v>
      </c>
      <c r="N10" s="57">
        <v>8</v>
      </c>
      <c r="O10" s="57">
        <v>15</v>
      </c>
      <c r="P10" s="58">
        <f t="shared" si="0"/>
        <v>50</v>
      </c>
    </row>
    <row r="11" spans="1:16" s="33" customFormat="1" ht="12.75">
      <c r="A11" s="50">
        <v>4</v>
      </c>
      <c r="B11" s="59" t="s">
        <v>64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3</v>
      </c>
      <c r="M11" s="52">
        <v>1</v>
      </c>
      <c r="N11" s="52">
        <v>0</v>
      </c>
      <c r="O11" s="52">
        <v>2</v>
      </c>
      <c r="P11" s="53">
        <f t="shared" si="0"/>
        <v>6</v>
      </c>
    </row>
    <row r="12" spans="1:16" s="43" customFormat="1" ht="12.75">
      <c r="A12" s="55">
        <v>5</v>
      </c>
      <c r="B12" s="56" t="s">
        <v>65</v>
      </c>
      <c r="C12" s="57">
        <v>9</v>
      </c>
      <c r="D12" s="57">
        <v>1</v>
      </c>
      <c r="E12" s="57">
        <v>1</v>
      </c>
      <c r="F12" s="57">
        <v>4</v>
      </c>
      <c r="G12" s="57">
        <v>0</v>
      </c>
      <c r="H12" s="57">
        <v>1</v>
      </c>
      <c r="I12" s="57">
        <v>0</v>
      </c>
      <c r="J12" s="57">
        <v>6</v>
      </c>
      <c r="K12" s="57">
        <v>4</v>
      </c>
      <c r="L12" s="57">
        <v>0</v>
      </c>
      <c r="M12" s="57">
        <v>1</v>
      </c>
      <c r="N12" s="57">
        <v>1</v>
      </c>
      <c r="O12" s="57">
        <v>0</v>
      </c>
      <c r="P12" s="58">
        <f t="shared" si="0"/>
        <v>28</v>
      </c>
    </row>
    <row r="13" spans="1:16" s="33" customFormat="1" ht="12.75">
      <c r="A13" s="50">
        <v>6</v>
      </c>
      <c r="B13" s="59" t="s">
        <v>66</v>
      </c>
      <c r="C13" s="52">
        <v>1</v>
      </c>
      <c r="D13" s="52">
        <v>1</v>
      </c>
      <c r="E13" s="52">
        <v>1</v>
      </c>
      <c r="F13" s="52">
        <v>1</v>
      </c>
      <c r="G13" s="52">
        <v>4</v>
      </c>
      <c r="H13" s="52">
        <v>1</v>
      </c>
      <c r="I13" s="52">
        <v>0</v>
      </c>
      <c r="J13" s="52">
        <v>17</v>
      </c>
      <c r="K13" s="52">
        <v>13</v>
      </c>
      <c r="L13" s="52">
        <v>8</v>
      </c>
      <c r="M13" s="52">
        <v>0</v>
      </c>
      <c r="N13" s="52">
        <v>1</v>
      </c>
      <c r="O13" s="52">
        <v>0</v>
      </c>
      <c r="P13" s="53">
        <f t="shared" si="0"/>
        <v>48</v>
      </c>
    </row>
    <row r="14" spans="1:16" s="43" customFormat="1" ht="12.75">
      <c r="A14" s="55">
        <v>7</v>
      </c>
      <c r="B14" s="56" t="s">
        <v>67</v>
      </c>
      <c r="C14" s="57">
        <v>1</v>
      </c>
      <c r="D14" s="57">
        <v>0</v>
      </c>
      <c r="E14" s="57">
        <v>2</v>
      </c>
      <c r="F14" s="57">
        <v>3</v>
      </c>
      <c r="G14" s="57">
        <v>0</v>
      </c>
      <c r="H14" s="57">
        <v>1</v>
      </c>
      <c r="I14" s="57">
        <v>2</v>
      </c>
      <c r="J14" s="57">
        <v>0</v>
      </c>
      <c r="K14" s="57">
        <v>2</v>
      </c>
      <c r="L14" s="57">
        <v>0</v>
      </c>
      <c r="M14" s="57">
        <v>0</v>
      </c>
      <c r="N14" s="57">
        <v>5</v>
      </c>
      <c r="O14" s="57">
        <v>3</v>
      </c>
      <c r="P14" s="58">
        <f t="shared" si="0"/>
        <v>19</v>
      </c>
    </row>
    <row r="15" spans="1:16" s="33" customFormat="1" ht="12.75">
      <c r="A15" s="50">
        <v>8</v>
      </c>
      <c r="B15" s="59" t="s">
        <v>68</v>
      </c>
      <c r="C15" s="52">
        <v>0</v>
      </c>
      <c r="D15" s="52">
        <v>0</v>
      </c>
      <c r="E15" s="52">
        <v>1</v>
      </c>
      <c r="F15" s="52">
        <v>2</v>
      </c>
      <c r="G15" s="52">
        <v>0</v>
      </c>
      <c r="H15" s="52">
        <v>0</v>
      </c>
      <c r="I15" s="52">
        <v>0</v>
      </c>
      <c r="J15" s="52">
        <v>0</v>
      </c>
      <c r="K15" s="52">
        <v>2</v>
      </c>
      <c r="L15" s="52">
        <v>5</v>
      </c>
      <c r="M15" s="52">
        <v>13</v>
      </c>
      <c r="N15" s="52">
        <v>20</v>
      </c>
      <c r="O15" s="52">
        <v>14</v>
      </c>
      <c r="P15" s="53">
        <f t="shared" si="0"/>
        <v>57</v>
      </c>
    </row>
    <row r="16" spans="1:16" s="43" customFormat="1" ht="12.75">
      <c r="A16" s="55">
        <v>9</v>
      </c>
      <c r="B16" s="56" t="s">
        <v>69</v>
      </c>
      <c r="C16" s="57">
        <v>0</v>
      </c>
      <c r="D16" s="57">
        <v>0</v>
      </c>
      <c r="E16" s="57">
        <v>0</v>
      </c>
      <c r="F16" s="57">
        <v>12</v>
      </c>
      <c r="G16" s="57">
        <v>0</v>
      </c>
      <c r="H16" s="57">
        <v>0</v>
      </c>
      <c r="I16" s="57">
        <v>1</v>
      </c>
      <c r="J16" s="57">
        <v>3</v>
      </c>
      <c r="K16" s="57">
        <v>3</v>
      </c>
      <c r="L16" s="57">
        <v>0</v>
      </c>
      <c r="M16" s="57">
        <v>1</v>
      </c>
      <c r="N16" s="57">
        <v>0</v>
      </c>
      <c r="O16" s="57">
        <v>0</v>
      </c>
      <c r="P16" s="58">
        <f t="shared" si="0"/>
        <v>20</v>
      </c>
    </row>
    <row r="17" spans="1:16" s="33" customFormat="1" ht="12.75">
      <c r="A17" s="50">
        <v>10</v>
      </c>
      <c r="B17" s="59" t="s">
        <v>70</v>
      </c>
      <c r="C17" s="52">
        <v>0</v>
      </c>
      <c r="D17" s="52">
        <v>0</v>
      </c>
      <c r="E17" s="52">
        <v>0</v>
      </c>
      <c r="F17" s="52">
        <v>1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1</v>
      </c>
      <c r="N17" s="52">
        <v>0</v>
      </c>
      <c r="O17" s="52">
        <v>0</v>
      </c>
      <c r="P17" s="53">
        <f t="shared" si="0"/>
        <v>2</v>
      </c>
    </row>
    <row r="18" spans="1:16" s="43" customFormat="1" ht="12.75">
      <c r="A18" s="55">
        <v>11</v>
      </c>
      <c r="B18" s="56" t="s">
        <v>71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1</v>
      </c>
      <c r="I18" s="57">
        <v>0</v>
      </c>
      <c r="J18" s="57">
        <v>0</v>
      </c>
      <c r="K18" s="57">
        <v>0</v>
      </c>
      <c r="L18" s="57">
        <v>1</v>
      </c>
      <c r="M18" s="57">
        <v>3</v>
      </c>
      <c r="N18" s="57">
        <v>4</v>
      </c>
      <c r="O18" s="57">
        <v>0</v>
      </c>
      <c r="P18" s="58">
        <f t="shared" si="0"/>
        <v>9</v>
      </c>
    </row>
    <row r="19" spans="1:16" s="33" customFormat="1" ht="12.75">
      <c r="A19" s="50">
        <v>12</v>
      </c>
      <c r="B19" s="59" t="s">
        <v>72</v>
      </c>
      <c r="C19" s="52">
        <v>2</v>
      </c>
      <c r="D19" s="52">
        <v>0</v>
      </c>
      <c r="E19" s="52">
        <v>4</v>
      </c>
      <c r="F19" s="52">
        <v>2</v>
      </c>
      <c r="G19" s="52">
        <v>3</v>
      </c>
      <c r="H19" s="52">
        <v>14</v>
      </c>
      <c r="I19" s="52">
        <v>17</v>
      </c>
      <c r="J19" s="52">
        <v>1</v>
      </c>
      <c r="K19" s="52">
        <v>0</v>
      </c>
      <c r="L19" s="52">
        <v>0</v>
      </c>
      <c r="M19" s="52">
        <v>3</v>
      </c>
      <c r="N19" s="52">
        <v>1</v>
      </c>
      <c r="O19" s="52">
        <v>8</v>
      </c>
      <c r="P19" s="53">
        <f t="shared" si="0"/>
        <v>55</v>
      </c>
    </row>
    <row r="20" spans="1:16" s="43" customFormat="1" ht="12.75">
      <c r="A20" s="55">
        <v>13</v>
      </c>
      <c r="B20" s="56" t="s">
        <v>73</v>
      </c>
      <c r="C20" s="57">
        <v>0</v>
      </c>
      <c r="D20" s="57">
        <v>0</v>
      </c>
      <c r="E20" s="57">
        <v>2</v>
      </c>
      <c r="F20" s="57">
        <v>0</v>
      </c>
      <c r="G20" s="57">
        <v>0</v>
      </c>
      <c r="H20" s="57">
        <v>0</v>
      </c>
      <c r="I20" s="57">
        <v>0</v>
      </c>
      <c r="J20" s="57">
        <v>1</v>
      </c>
      <c r="K20" s="57">
        <v>1</v>
      </c>
      <c r="L20" s="57">
        <v>1</v>
      </c>
      <c r="M20" s="57">
        <v>8</v>
      </c>
      <c r="N20" s="57">
        <v>3</v>
      </c>
      <c r="O20" s="57">
        <v>0</v>
      </c>
      <c r="P20" s="58">
        <f t="shared" si="0"/>
        <v>16</v>
      </c>
    </row>
    <row r="21" spans="1:16" s="33" customFormat="1" ht="12.75">
      <c r="A21" s="50">
        <v>14</v>
      </c>
      <c r="B21" s="59" t="s">
        <v>74</v>
      </c>
      <c r="C21" s="52">
        <v>0</v>
      </c>
      <c r="D21" s="52">
        <v>0</v>
      </c>
      <c r="E21" s="52">
        <v>10</v>
      </c>
      <c r="F21" s="52">
        <v>0</v>
      </c>
      <c r="G21" s="52">
        <v>1</v>
      </c>
      <c r="H21" s="52">
        <v>1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3">
        <f t="shared" si="0"/>
        <v>12</v>
      </c>
    </row>
    <row r="22" spans="1:16" s="43" customFormat="1" ht="12.75">
      <c r="A22" s="55">
        <v>15</v>
      </c>
      <c r="B22" s="56" t="s">
        <v>75</v>
      </c>
      <c r="C22" s="57">
        <v>0</v>
      </c>
      <c r="D22" s="57">
        <v>1</v>
      </c>
      <c r="E22" s="57">
        <v>0</v>
      </c>
      <c r="F22" s="57">
        <v>0</v>
      </c>
      <c r="G22" s="57">
        <v>0</v>
      </c>
      <c r="H22" s="57">
        <v>1</v>
      </c>
      <c r="I22" s="57">
        <v>5</v>
      </c>
      <c r="J22" s="57">
        <v>2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8">
        <f t="shared" si="0"/>
        <v>9</v>
      </c>
    </row>
    <row r="23" spans="1:16" s="33" customFormat="1" ht="12.75">
      <c r="A23" s="50">
        <v>16</v>
      </c>
      <c r="B23" s="59" t="s">
        <v>76</v>
      </c>
      <c r="C23" s="52">
        <v>2</v>
      </c>
      <c r="D23" s="52">
        <v>3</v>
      </c>
      <c r="E23" s="52">
        <v>0</v>
      </c>
      <c r="F23" s="52">
        <v>0</v>
      </c>
      <c r="G23" s="52">
        <v>1</v>
      </c>
      <c r="H23" s="52">
        <v>2</v>
      </c>
      <c r="I23" s="52">
        <v>0</v>
      </c>
      <c r="J23" s="52">
        <v>0</v>
      </c>
      <c r="K23" s="52">
        <v>1</v>
      </c>
      <c r="L23" s="52">
        <v>3</v>
      </c>
      <c r="M23" s="52">
        <v>16</v>
      </c>
      <c r="N23" s="52">
        <v>5</v>
      </c>
      <c r="O23" s="52">
        <v>18</v>
      </c>
      <c r="P23" s="53">
        <f t="shared" si="0"/>
        <v>51</v>
      </c>
    </row>
    <row r="24" spans="1:16" s="43" customFormat="1" ht="12.75">
      <c r="A24" s="55">
        <v>17</v>
      </c>
      <c r="B24" s="56" t="s">
        <v>77</v>
      </c>
      <c r="C24" s="57">
        <v>2</v>
      </c>
      <c r="D24" s="57">
        <v>5</v>
      </c>
      <c r="E24" s="57">
        <v>4</v>
      </c>
      <c r="F24" s="57">
        <v>2</v>
      </c>
      <c r="G24" s="57">
        <v>1</v>
      </c>
      <c r="H24" s="57">
        <v>8</v>
      </c>
      <c r="I24" s="57">
        <v>1</v>
      </c>
      <c r="J24" s="57">
        <v>6</v>
      </c>
      <c r="K24" s="57">
        <v>1</v>
      </c>
      <c r="L24" s="57">
        <v>1</v>
      </c>
      <c r="M24" s="57">
        <v>0</v>
      </c>
      <c r="N24" s="57">
        <v>1</v>
      </c>
      <c r="O24" s="57">
        <v>1</v>
      </c>
      <c r="P24" s="58">
        <f t="shared" si="0"/>
        <v>33</v>
      </c>
    </row>
    <row r="25" spans="1:16" s="33" customFormat="1" ht="12.75">
      <c r="A25" s="50">
        <v>18</v>
      </c>
      <c r="B25" s="59" t="s">
        <v>78</v>
      </c>
      <c r="C25" s="52">
        <v>0</v>
      </c>
      <c r="D25" s="52">
        <v>3</v>
      </c>
      <c r="E25" s="52">
        <v>1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3">
        <f t="shared" si="0"/>
        <v>4</v>
      </c>
    </row>
    <row r="26" spans="1:16" s="43" customFormat="1" ht="12.75">
      <c r="A26" s="55">
        <v>19</v>
      </c>
      <c r="B26" s="56" t="s">
        <v>79</v>
      </c>
      <c r="C26" s="57">
        <v>0</v>
      </c>
      <c r="D26" s="57">
        <v>1</v>
      </c>
      <c r="E26" s="57">
        <v>3</v>
      </c>
      <c r="F26" s="57">
        <v>3</v>
      </c>
      <c r="G26" s="57">
        <v>1</v>
      </c>
      <c r="H26" s="57">
        <v>1</v>
      </c>
      <c r="I26" s="57">
        <v>0</v>
      </c>
      <c r="J26" s="57">
        <v>2</v>
      </c>
      <c r="K26" s="57">
        <v>4</v>
      </c>
      <c r="L26" s="57">
        <v>5</v>
      </c>
      <c r="M26" s="57">
        <v>19</v>
      </c>
      <c r="N26" s="57">
        <v>12</v>
      </c>
      <c r="O26" s="57">
        <v>23</v>
      </c>
      <c r="P26" s="58">
        <f t="shared" si="0"/>
        <v>74</v>
      </c>
    </row>
    <row r="27" spans="1:16" s="33" customFormat="1" ht="12.75">
      <c r="A27" s="50">
        <v>20</v>
      </c>
      <c r="B27" s="59" t="s">
        <v>80</v>
      </c>
      <c r="C27" s="52">
        <v>7</v>
      </c>
      <c r="D27" s="52">
        <v>14</v>
      </c>
      <c r="E27" s="52">
        <v>16</v>
      </c>
      <c r="F27" s="52">
        <v>7</v>
      </c>
      <c r="G27" s="52">
        <v>0</v>
      </c>
      <c r="H27" s="52">
        <v>11</v>
      </c>
      <c r="I27" s="52">
        <v>4</v>
      </c>
      <c r="J27" s="52">
        <v>1</v>
      </c>
      <c r="K27" s="52">
        <v>5</v>
      </c>
      <c r="L27" s="52">
        <v>0</v>
      </c>
      <c r="M27" s="52">
        <v>7</v>
      </c>
      <c r="N27" s="52">
        <v>1</v>
      </c>
      <c r="O27" s="52">
        <v>0</v>
      </c>
      <c r="P27" s="53">
        <f t="shared" si="0"/>
        <v>73</v>
      </c>
    </row>
    <row r="28" spans="1:16" s="61" customFormat="1" ht="12.75">
      <c r="A28" s="116" t="s">
        <v>7</v>
      </c>
      <c r="B28" s="117"/>
      <c r="C28" s="60">
        <f aca="true" t="shared" si="1" ref="C28:P28">SUM(C8:C27)</f>
        <v>31</v>
      </c>
      <c r="D28" s="60">
        <f t="shared" si="1"/>
        <v>48</v>
      </c>
      <c r="E28" s="60">
        <f t="shared" si="1"/>
        <v>64</v>
      </c>
      <c r="F28" s="60">
        <f t="shared" si="1"/>
        <v>51</v>
      </c>
      <c r="G28" s="60">
        <f t="shared" si="1"/>
        <v>26</v>
      </c>
      <c r="H28" s="60">
        <f t="shared" si="1"/>
        <v>55</v>
      </c>
      <c r="I28" s="60">
        <f t="shared" si="1"/>
        <v>38</v>
      </c>
      <c r="J28" s="60">
        <f t="shared" si="1"/>
        <v>41</v>
      </c>
      <c r="K28" s="60">
        <f t="shared" si="1"/>
        <v>39</v>
      </c>
      <c r="L28" s="60">
        <f t="shared" si="1"/>
        <v>31</v>
      </c>
      <c r="M28" s="60">
        <f t="shared" si="1"/>
        <v>83</v>
      </c>
      <c r="N28" s="60">
        <f t="shared" si="1"/>
        <v>66</v>
      </c>
      <c r="O28" s="60">
        <f t="shared" si="1"/>
        <v>87</v>
      </c>
      <c r="P28" s="60">
        <f t="shared" si="1"/>
        <v>660</v>
      </c>
    </row>
    <row r="29" spans="1:16" s="33" customFormat="1" ht="28.5" customHeight="1">
      <c r="A29" s="78" t="s">
        <v>33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80"/>
    </row>
    <row r="30" spans="1:16" ht="13.5">
      <c r="A30" s="15"/>
      <c r="B30" s="16"/>
      <c r="C30" s="16"/>
      <c r="D30" s="16"/>
      <c r="E30" s="16"/>
      <c r="F30" s="16"/>
      <c r="K30" s="94" t="s">
        <v>34</v>
      </c>
      <c r="L30" s="94"/>
      <c r="M30" s="94"/>
      <c r="N30" s="94"/>
      <c r="O30" s="94"/>
      <c r="P30" s="118"/>
    </row>
    <row r="31" spans="1:16" ht="13.5">
      <c r="A31" s="19"/>
      <c r="B31" s="20"/>
      <c r="C31" s="20"/>
      <c r="D31" s="20"/>
      <c r="E31" s="20"/>
      <c r="F31" s="20"/>
      <c r="G31" s="62"/>
      <c r="H31" s="62"/>
      <c r="I31" s="62"/>
      <c r="J31" s="62"/>
      <c r="K31" s="111" t="s">
        <v>35</v>
      </c>
      <c r="L31" s="111"/>
      <c r="M31" s="111"/>
      <c r="N31" s="111"/>
      <c r="O31" s="111"/>
      <c r="P31" s="112"/>
    </row>
  </sheetData>
  <mergeCells count="10">
    <mergeCell ref="K31:P31"/>
    <mergeCell ref="A7:P7"/>
    <mergeCell ref="A28:B28"/>
    <mergeCell ref="A29:P29"/>
    <mergeCell ref="K30:P30"/>
    <mergeCell ref="A2:P2"/>
    <mergeCell ref="A3:P3"/>
    <mergeCell ref="A4:B5"/>
    <mergeCell ref="C4:O4"/>
    <mergeCell ref="P4:P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workbookViewId="0" topLeftCell="A1">
      <selection activeCell="A3" sqref="A3:P3"/>
    </sheetView>
  </sheetViews>
  <sheetFormatPr defaultColWidth="9.33203125" defaultRowHeight="12.75"/>
  <cols>
    <col min="1" max="1" width="3.5" style="43" customWidth="1"/>
    <col min="2" max="2" width="22.5" style="43" customWidth="1"/>
    <col min="3" max="15" width="4.66015625" style="43" customWidth="1"/>
    <col min="16" max="16" width="15" style="43" customWidth="1"/>
  </cols>
  <sheetData>
    <row r="1" spans="1:27" s="33" customFormat="1" ht="12.75" customHeight="1">
      <c r="A1" s="43"/>
      <c r="B1" s="43"/>
      <c r="C1" s="43"/>
      <c r="D1" s="43"/>
      <c r="E1" s="43"/>
      <c r="F1" s="63"/>
      <c r="G1" s="63"/>
      <c r="H1" s="63"/>
      <c r="I1" s="63"/>
      <c r="J1" s="43"/>
      <c r="K1" s="43"/>
      <c r="L1" s="43"/>
      <c r="M1" s="43"/>
      <c r="N1" s="43"/>
      <c r="O1" s="43"/>
      <c r="P1" s="43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16" s="45" customFormat="1" ht="15.75" customHeight="1">
      <c r="A2" s="84" t="s">
        <v>137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</row>
    <row r="3" spans="1:16" s="45" customFormat="1" ht="15.75" customHeight="1">
      <c r="A3" s="99" t="s">
        <v>81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/>
    </row>
    <row r="4" spans="1:16" s="33" customFormat="1" ht="12.75" customHeight="1">
      <c r="A4" s="102" t="s">
        <v>57</v>
      </c>
      <c r="B4" s="103"/>
      <c r="C4" s="106" t="s">
        <v>58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109" t="s">
        <v>7</v>
      </c>
    </row>
    <row r="5" spans="1:16" s="48" customFormat="1" ht="12.75" customHeight="1">
      <c r="A5" s="104"/>
      <c r="B5" s="105"/>
      <c r="C5" s="47">
        <v>1</v>
      </c>
      <c r="D5" s="47">
        <v>2</v>
      </c>
      <c r="E5" s="47">
        <v>3</v>
      </c>
      <c r="F5" s="47">
        <v>4</v>
      </c>
      <c r="G5" s="47">
        <v>5</v>
      </c>
      <c r="H5" s="47">
        <v>6</v>
      </c>
      <c r="I5" s="47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7">
        <v>13</v>
      </c>
      <c r="P5" s="110"/>
    </row>
    <row r="6" spans="1:16" s="33" customFormat="1" ht="12.75" customHeight="1">
      <c r="A6" s="50" t="s">
        <v>59</v>
      </c>
      <c r="B6" s="51" t="s">
        <v>82</v>
      </c>
      <c r="C6" s="52">
        <v>247</v>
      </c>
      <c r="D6" s="52">
        <v>186</v>
      </c>
      <c r="E6" s="52">
        <v>209</v>
      </c>
      <c r="F6" s="52">
        <v>218</v>
      </c>
      <c r="G6" s="52">
        <v>189</v>
      </c>
      <c r="H6" s="52">
        <v>167</v>
      </c>
      <c r="I6" s="52">
        <v>67</v>
      </c>
      <c r="J6" s="52">
        <v>194</v>
      </c>
      <c r="K6" s="52">
        <v>183</v>
      </c>
      <c r="L6" s="52">
        <v>151</v>
      </c>
      <c r="M6" s="52">
        <v>140</v>
      </c>
      <c r="N6" s="52">
        <v>131</v>
      </c>
      <c r="O6" s="52">
        <v>119</v>
      </c>
      <c r="P6" s="53">
        <f>SUM(C6:O6)</f>
        <v>2201</v>
      </c>
    </row>
    <row r="7" spans="1:16" s="33" customFormat="1" ht="12.75" customHeight="1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s="43" customFormat="1" ht="12.75" customHeight="1">
      <c r="A8" s="55">
        <v>1</v>
      </c>
      <c r="B8" s="56" t="s">
        <v>83</v>
      </c>
      <c r="C8" s="57">
        <v>7</v>
      </c>
      <c r="D8" s="57">
        <v>4</v>
      </c>
      <c r="E8" s="57">
        <v>8</v>
      </c>
      <c r="F8" s="57">
        <v>1</v>
      </c>
      <c r="G8" s="57">
        <v>1</v>
      </c>
      <c r="H8" s="57">
        <v>2</v>
      </c>
      <c r="I8" s="57">
        <v>1</v>
      </c>
      <c r="J8" s="57">
        <v>73</v>
      </c>
      <c r="K8" s="57">
        <v>62</v>
      </c>
      <c r="L8" s="57">
        <v>45</v>
      </c>
      <c r="M8" s="57">
        <v>5</v>
      </c>
      <c r="N8" s="57">
        <v>1</v>
      </c>
      <c r="O8" s="57">
        <v>2</v>
      </c>
      <c r="P8" s="58">
        <f aca="true" t="shared" si="0" ref="P8:P27">SUM(C8:O8)</f>
        <v>212</v>
      </c>
    </row>
    <row r="9" spans="1:16" s="33" customFormat="1" ht="12.75" customHeight="1">
      <c r="A9" s="50">
        <v>2</v>
      </c>
      <c r="B9" s="59" t="s">
        <v>84</v>
      </c>
      <c r="C9" s="52">
        <v>1</v>
      </c>
      <c r="D9" s="52">
        <v>7</v>
      </c>
      <c r="E9" s="52">
        <v>5</v>
      </c>
      <c r="F9" s="52">
        <v>6</v>
      </c>
      <c r="G9" s="52">
        <v>1</v>
      </c>
      <c r="H9" s="52">
        <v>6</v>
      </c>
      <c r="I9" s="52">
        <v>0</v>
      </c>
      <c r="J9" s="52">
        <v>1</v>
      </c>
      <c r="K9" s="52">
        <v>0</v>
      </c>
      <c r="L9" s="52">
        <v>1</v>
      </c>
      <c r="M9" s="52">
        <v>0</v>
      </c>
      <c r="N9" s="52">
        <v>1</v>
      </c>
      <c r="O9" s="52">
        <v>0</v>
      </c>
      <c r="P9" s="53">
        <f t="shared" si="0"/>
        <v>29</v>
      </c>
    </row>
    <row r="10" spans="1:16" s="43" customFormat="1" ht="12.75" customHeight="1">
      <c r="A10" s="55">
        <v>3</v>
      </c>
      <c r="B10" s="56" t="s">
        <v>85</v>
      </c>
      <c r="C10" s="57">
        <v>18</v>
      </c>
      <c r="D10" s="57">
        <v>25</v>
      </c>
      <c r="E10" s="57">
        <v>8</v>
      </c>
      <c r="F10" s="57">
        <v>16</v>
      </c>
      <c r="G10" s="57">
        <v>6</v>
      </c>
      <c r="H10" s="57">
        <v>1</v>
      </c>
      <c r="I10" s="57">
        <v>3</v>
      </c>
      <c r="J10" s="57">
        <v>5</v>
      </c>
      <c r="K10" s="57">
        <v>3</v>
      </c>
      <c r="L10" s="57">
        <v>1</v>
      </c>
      <c r="M10" s="57">
        <v>8</v>
      </c>
      <c r="N10" s="57">
        <v>6</v>
      </c>
      <c r="O10" s="57">
        <v>5</v>
      </c>
      <c r="P10" s="58">
        <f t="shared" si="0"/>
        <v>105</v>
      </c>
    </row>
    <row r="11" spans="1:16" s="33" customFormat="1" ht="12.75" customHeight="1">
      <c r="A11" s="50">
        <v>4</v>
      </c>
      <c r="B11" s="59" t="s">
        <v>86</v>
      </c>
      <c r="C11" s="52">
        <v>1</v>
      </c>
      <c r="D11" s="52">
        <v>0</v>
      </c>
      <c r="E11" s="52">
        <v>3</v>
      </c>
      <c r="F11" s="52">
        <v>0</v>
      </c>
      <c r="G11" s="52">
        <v>2</v>
      </c>
      <c r="H11" s="52">
        <v>3</v>
      </c>
      <c r="I11" s="52">
        <v>0</v>
      </c>
      <c r="J11" s="52">
        <v>0</v>
      </c>
      <c r="K11" s="52">
        <v>0</v>
      </c>
      <c r="L11" s="52">
        <v>0</v>
      </c>
      <c r="M11" s="52">
        <v>4</v>
      </c>
      <c r="N11" s="52">
        <v>1</v>
      </c>
      <c r="O11" s="52">
        <v>5</v>
      </c>
      <c r="P11" s="53">
        <f t="shared" si="0"/>
        <v>19</v>
      </c>
    </row>
    <row r="12" spans="1:16" s="43" customFormat="1" ht="12.75" customHeight="1">
      <c r="A12" s="55">
        <v>5</v>
      </c>
      <c r="B12" s="56" t="s">
        <v>87</v>
      </c>
      <c r="C12" s="57">
        <v>0</v>
      </c>
      <c r="D12" s="57">
        <v>0</v>
      </c>
      <c r="E12" s="57">
        <v>0</v>
      </c>
      <c r="F12" s="57">
        <v>0</v>
      </c>
      <c r="G12" s="57">
        <v>10</v>
      </c>
      <c r="H12" s="57">
        <v>4</v>
      </c>
      <c r="I12" s="57">
        <v>0</v>
      </c>
      <c r="J12" s="57">
        <v>2</v>
      </c>
      <c r="K12" s="57">
        <v>2</v>
      </c>
      <c r="L12" s="57">
        <v>0</v>
      </c>
      <c r="M12" s="57">
        <v>0</v>
      </c>
      <c r="N12" s="57">
        <v>0</v>
      </c>
      <c r="O12" s="57">
        <v>0</v>
      </c>
      <c r="P12" s="58">
        <f t="shared" si="0"/>
        <v>18</v>
      </c>
    </row>
    <row r="13" spans="1:16" s="33" customFormat="1" ht="12.75" customHeight="1">
      <c r="A13" s="50">
        <v>6</v>
      </c>
      <c r="B13" s="59" t="s">
        <v>88</v>
      </c>
      <c r="C13" s="52">
        <v>3</v>
      </c>
      <c r="D13" s="52">
        <v>2</v>
      </c>
      <c r="E13" s="52">
        <v>9</v>
      </c>
      <c r="F13" s="52">
        <v>8</v>
      </c>
      <c r="G13" s="52">
        <v>1</v>
      </c>
      <c r="H13" s="52">
        <v>1</v>
      </c>
      <c r="I13" s="52">
        <v>0</v>
      </c>
      <c r="J13" s="52">
        <v>10</v>
      </c>
      <c r="K13" s="52">
        <v>4</v>
      </c>
      <c r="L13" s="52">
        <v>39</v>
      </c>
      <c r="M13" s="52">
        <v>17</v>
      </c>
      <c r="N13" s="52">
        <v>10</v>
      </c>
      <c r="O13" s="52">
        <v>7</v>
      </c>
      <c r="P13" s="53">
        <f t="shared" si="0"/>
        <v>111</v>
      </c>
    </row>
    <row r="14" spans="1:16" s="43" customFormat="1" ht="12.75" customHeight="1">
      <c r="A14" s="55">
        <v>7</v>
      </c>
      <c r="B14" s="56" t="s">
        <v>89</v>
      </c>
      <c r="C14" s="57">
        <v>0</v>
      </c>
      <c r="D14" s="57">
        <v>0</v>
      </c>
      <c r="E14" s="57">
        <v>3</v>
      </c>
      <c r="F14" s="57">
        <v>0</v>
      </c>
      <c r="G14" s="57">
        <v>3</v>
      </c>
      <c r="H14" s="57">
        <v>0</v>
      </c>
      <c r="I14" s="57">
        <v>0</v>
      </c>
      <c r="J14" s="57">
        <v>2</v>
      </c>
      <c r="K14" s="57">
        <v>0</v>
      </c>
      <c r="L14" s="57">
        <v>1</v>
      </c>
      <c r="M14" s="57">
        <v>12</v>
      </c>
      <c r="N14" s="57">
        <v>12</v>
      </c>
      <c r="O14" s="57">
        <v>7</v>
      </c>
      <c r="P14" s="58">
        <f t="shared" si="0"/>
        <v>40</v>
      </c>
    </row>
    <row r="15" spans="1:16" s="33" customFormat="1" ht="12.75" customHeight="1">
      <c r="A15" s="50">
        <v>8</v>
      </c>
      <c r="B15" s="59" t="s">
        <v>90</v>
      </c>
      <c r="C15" s="52">
        <v>4</v>
      </c>
      <c r="D15" s="52">
        <v>5</v>
      </c>
      <c r="E15" s="52">
        <v>5</v>
      </c>
      <c r="F15" s="52">
        <v>16</v>
      </c>
      <c r="G15" s="52">
        <v>2</v>
      </c>
      <c r="H15" s="52">
        <v>1</v>
      </c>
      <c r="I15" s="52">
        <v>1</v>
      </c>
      <c r="J15" s="52">
        <v>0</v>
      </c>
      <c r="K15" s="52">
        <v>1</v>
      </c>
      <c r="L15" s="52">
        <v>0</v>
      </c>
      <c r="M15" s="52">
        <v>0</v>
      </c>
      <c r="N15" s="52">
        <v>2</v>
      </c>
      <c r="O15" s="52">
        <v>1</v>
      </c>
      <c r="P15" s="53">
        <f t="shared" si="0"/>
        <v>38</v>
      </c>
    </row>
    <row r="16" spans="1:16" s="43" customFormat="1" ht="12.75" customHeight="1">
      <c r="A16" s="55">
        <v>9</v>
      </c>
      <c r="B16" s="56" t="s">
        <v>91</v>
      </c>
      <c r="C16" s="57">
        <v>1</v>
      </c>
      <c r="D16" s="57">
        <v>0</v>
      </c>
      <c r="E16" s="57">
        <v>5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12</v>
      </c>
      <c r="M16" s="57">
        <v>4</v>
      </c>
      <c r="N16" s="57">
        <v>3</v>
      </c>
      <c r="O16" s="57">
        <v>2</v>
      </c>
      <c r="P16" s="58">
        <f t="shared" si="0"/>
        <v>27</v>
      </c>
    </row>
    <row r="17" spans="1:16" s="33" customFormat="1" ht="12.75" customHeight="1">
      <c r="A17" s="50">
        <v>10</v>
      </c>
      <c r="B17" s="59" t="s">
        <v>92</v>
      </c>
      <c r="C17" s="52">
        <v>0</v>
      </c>
      <c r="D17" s="52">
        <v>0</v>
      </c>
      <c r="E17" s="52">
        <v>0</v>
      </c>
      <c r="F17" s="52">
        <v>1</v>
      </c>
      <c r="G17" s="52">
        <v>1</v>
      </c>
      <c r="H17" s="52">
        <v>5</v>
      </c>
      <c r="I17" s="52">
        <v>15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2</v>
      </c>
      <c r="P17" s="53">
        <f t="shared" si="0"/>
        <v>24</v>
      </c>
    </row>
    <row r="18" spans="1:16" s="43" customFormat="1" ht="12.75" customHeight="1">
      <c r="A18" s="55">
        <v>11</v>
      </c>
      <c r="B18" s="56" t="s">
        <v>93</v>
      </c>
      <c r="C18" s="57">
        <v>4</v>
      </c>
      <c r="D18" s="57">
        <v>1</v>
      </c>
      <c r="E18" s="57">
        <v>0</v>
      </c>
      <c r="F18" s="57">
        <v>3</v>
      </c>
      <c r="G18" s="57">
        <v>0</v>
      </c>
      <c r="H18" s="57">
        <v>2</v>
      </c>
      <c r="I18" s="57">
        <v>0</v>
      </c>
      <c r="J18" s="57">
        <v>11</v>
      </c>
      <c r="K18" s="57">
        <v>16</v>
      </c>
      <c r="L18" s="57">
        <v>3</v>
      </c>
      <c r="M18" s="57">
        <v>1</v>
      </c>
      <c r="N18" s="57">
        <v>1</v>
      </c>
      <c r="O18" s="57">
        <v>1</v>
      </c>
      <c r="P18" s="58">
        <f t="shared" si="0"/>
        <v>43</v>
      </c>
    </row>
    <row r="19" spans="1:16" s="33" customFormat="1" ht="12.75" customHeight="1">
      <c r="A19" s="50">
        <v>12</v>
      </c>
      <c r="B19" s="59" t="s">
        <v>94</v>
      </c>
      <c r="C19" s="52">
        <v>0</v>
      </c>
      <c r="D19" s="52">
        <v>0</v>
      </c>
      <c r="E19" s="52">
        <v>1</v>
      </c>
      <c r="F19" s="52">
        <v>0</v>
      </c>
      <c r="G19" s="52"/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3</v>
      </c>
      <c r="N19" s="52">
        <v>10</v>
      </c>
      <c r="O19" s="52">
        <v>10</v>
      </c>
      <c r="P19" s="53">
        <f t="shared" si="0"/>
        <v>24</v>
      </c>
    </row>
    <row r="20" spans="1:16" s="43" customFormat="1" ht="12.75" customHeight="1">
      <c r="A20" s="55">
        <v>13</v>
      </c>
      <c r="B20" s="56" t="s">
        <v>95</v>
      </c>
      <c r="C20" s="57">
        <v>2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1</v>
      </c>
      <c r="K20" s="57">
        <v>0</v>
      </c>
      <c r="L20" s="57">
        <v>3</v>
      </c>
      <c r="M20" s="57">
        <v>7</v>
      </c>
      <c r="N20" s="57">
        <v>8</v>
      </c>
      <c r="O20" s="57">
        <v>4</v>
      </c>
      <c r="P20" s="58">
        <f t="shared" si="0"/>
        <v>25</v>
      </c>
    </row>
    <row r="21" spans="1:16" s="33" customFormat="1" ht="12.75" customHeight="1">
      <c r="A21" s="50">
        <v>14</v>
      </c>
      <c r="B21" s="59" t="s">
        <v>96</v>
      </c>
      <c r="C21" s="52">
        <v>17</v>
      </c>
      <c r="D21" s="52">
        <v>10</v>
      </c>
      <c r="E21" s="52">
        <v>22</v>
      </c>
      <c r="F21" s="52">
        <v>6</v>
      </c>
      <c r="G21" s="52">
        <v>2</v>
      </c>
      <c r="H21" s="52">
        <v>7</v>
      </c>
      <c r="I21" s="52">
        <v>0</v>
      </c>
      <c r="J21" s="52">
        <v>1</v>
      </c>
      <c r="K21" s="52">
        <v>0</v>
      </c>
      <c r="L21" s="52">
        <v>0</v>
      </c>
      <c r="M21" s="52">
        <v>0</v>
      </c>
      <c r="N21" s="52">
        <v>0</v>
      </c>
      <c r="O21" s="52">
        <v>1</v>
      </c>
      <c r="P21" s="53">
        <f t="shared" si="0"/>
        <v>66</v>
      </c>
    </row>
    <row r="22" spans="1:16" s="43" customFormat="1" ht="12.75" customHeight="1">
      <c r="A22" s="55">
        <v>15</v>
      </c>
      <c r="B22" s="56" t="s">
        <v>97</v>
      </c>
      <c r="C22" s="57">
        <v>3</v>
      </c>
      <c r="D22" s="57">
        <v>8</v>
      </c>
      <c r="E22" s="57">
        <v>6</v>
      </c>
      <c r="F22" s="57">
        <v>6</v>
      </c>
      <c r="G22" s="57">
        <v>77</v>
      </c>
      <c r="H22" s="57">
        <v>55</v>
      </c>
      <c r="I22" s="57">
        <v>16</v>
      </c>
      <c r="J22" s="57">
        <v>1</v>
      </c>
      <c r="K22" s="57">
        <v>2</v>
      </c>
      <c r="L22" s="57">
        <v>0</v>
      </c>
      <c r="M22" s="57">
        <v>10</v>
      </c>
      <c r="N22" s="57">
        <v>3</v>
      </c>
      <c r="O22" s="57">
        <v>1</v>
      </c>
      <c r="P22" s="58">
        <f t="shared" si="0"/>
        <v>188</v>
      </c>
    </row>
    <row r="23" spans="1:16" s="33" customFormat="1" ht="12.75" customHeight="1">
      <c r="A23" s="50">
        <v>16</v>
      </c>
      <c r="B23" s="59" t="s">
        <v>98</v>
      </c>
      <c r="C23" s="52">
        <v>7</v>
      </c>
      <c r="D23" s="52">
        <v>9</v>
      </c>
      <c r="E23" s="52">
        <v>6</v>
      </c>
      <c r="F23" s="52">
        <v>14</v>
      </c>
      <c r="G23" s="52">
        <v>11</v>
      </c>
      <c r="H23" s="52">
        <v>1</v>
      </c>
      <c r="I23" s="52">
        <v>0</v>
      </c>
      <c r="J23" s="52">
        <v>5</v>
      </c>
      <c r="K23" s="52">
        <v>2</v>
      </c>
      <c r="L23" s="52">
        <v>5</v>
      </c>
      <c r="M23" s="52">
        <v>0</v>
      </c>
      <c r="N23" s="52">
        <v>0</v>
      </c>
      <c r="O23" s="52">
        <v>2</v>
      </c>
      <c r="P23" s="53">
        <f t="shared" si="0"/>
        <v>62</v>
      </c>
    </row>
    <row r="24" spans="1:16" s="43" customFormat="1" ht="12.75" customHeight="1">
      <c r="A24" s="55">
        <v>17</v>
      </c>
      <c r="B24" s="56" t="s">
        <v>99</v>
      </c>
      <c r="C24" s="57">
        <v>18</v>
      </c>
      <c r="D24" s="57">
        <v>7</v>
      </c>
      <c r="E24" s="57">
        <v>5</v>
      </c>
      <c r="F24" s="57">
        <v>5</v>
      </c>
      <c r="G24" s="57">
        <v>1</v>
      </c>
      <c r="H24" s="57">
        <v>2</v>
      </c>
      <c r="I24" s="57">
        <v>2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8">
        <f t="shared" si="0"/>
        <v>40</v>
      </c>
    </row>
    <row r="25" spans="1:16" s="33" customFormat="1" ht="12.75" customHeight="1">
      <c r="A25" s="50">
        <v>18</v>
      </c>
      <c r="B25" s="59" t="s">
        <v>100</v>
      </c>
      <c r="C25" s="52">
        <v>38</v>
      </c>
      <c r="D25" s="52">
        <v>17</v>
      </c>
      <c r="E25" s="52">
        <v>24</v>
      </c>
      <c r="F25" s="52">
        <v>55</v>
      </c>
      <c r="G25" s="52">
        <v>9</v>
      </c>
      <c r="H25" s="52">
        <v>7</v>
      </c>
      <c r="I25" s="52">
        <v>0</v>
      </c>
      <c r="J25" s="52">
        <v>14</v>
      </c>
      <c r="K25" s="52">
        <v>6</v>
      </c>
      <c r="L25" s="52">
        <v>1</v>
      </c>
      <c r="M25" s="52">
        <v>3</v>
      </c>
      <c r="N25" s="52">
        <v>2</v>
      </c>
      <c r="O25" s="52">
        <v>10</v>
      </c>
      <c r="P25" s="53">
        <f t="shared" si="0"/>
        <v>186</v>
      </c>
    </row>
    <row r="26" spans="1:16" s="43" customFormat="1" ht="12.75" customHeight="1">
      <c r="A26" s="55">
        <v>19</v>
      </c>
      <c r="B26" s="56" t="s">
        <v>101</v>
      </c>
      <c r="C26" s="57">
        <v>3</v>
      </c>
      <c r="D26" s="57">
        <v>9</v>
      </c>
      <c r="E26" s="57">
        <v>0</v>
      </c>
      <c r="F26" s="57">
        <v>1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8">
        <f t="shared" si="0"/>
        <v>13</v>
      </c>
    </row>
    <row r="27" spans="1:16" s="33" customFormat="1" ht="12.75" customHeight="1">
      <c r="A27" s="50">
        <v>20</v>
      </c>
      <c r="B27" s="59" t="s">
        <v>102</v>
      </c>
      <c r="C27" s="52">
        <v>11</v>
      </c>
      <c r="D27" s="52">
        <v>2</v>
      </c>
      <c r="E27" s="52">
        <v>2</v>
      </c>
      <c r="F27" s="52">
        <v>0</v>
      </c>
      <c r="G27" s="52">
        <v>14</v>
      </c>
      <c r="H27" s="52">
        <v>12</v>
      </c>
      <c r="I27" s="52">
        <v>1</v>
      </c>
      <c r="J27" s="52">
        <v>0</v>
      </c>
      <c r="K27" s="52">
        <v>1</v>
      </c>
      <c r="L27" s="52">
        <v>1</v>
      </c>
      <c r="M27" s="52">
        <v>0</v>
      </c>
      <c r="N27" s="52">
        <v>0</v>
      </c>
      <c r="O27" s="52">
        <v>0</v>
      </c>
      <c r="P27" s="53">
        <f t="shared" si="0"/>
        <v>44</v>
      </c>
    </row>
    <row r="28" spans="1:16" s="61" customFormat="1" ht="12.75" customHeight="1">
      <c r="A28" s="116" t="s">
        <v>7</v>
      </c>
      <c r="B28" s="117"/>
      <c r="C28" s="60">
        <f aca="true" t="shared" si="1" ref="C28:P28">SUM(C8:C27)</f>
        <v>138</v>
      </c>
      <c r="D28" s="60">
        <f t="shared" si="1"/>
        <v>106</v>
      </c>
      <c r="E28" s="60">
        <f t="shared" si="1"/>
        <v>112</v>
      </c>
      <c r="F28" s="60">
        <f t="shared" si="1"/>
        <v>138</v>
      </c>
      <c r="G28" s="60">
        <f t="shared" si="1"/>
        <v>141</v>
      </c>
      <c r="H28" s="60">
        <f t="shared" si="1"/>
        <v>109</v>
      </c>
      <c r="I28" s="60">
        <f t="shared" si="1"/>
        <v>39</v>
      </c>
      <c r="J28" s="60">
        <f t="shared" si="1"/>
        <v>126</v>
      </c>
      <c r="K28" s="60">
        <f t="shared" si="1"/>
        <v>99</v>
      </c>
      <c r="L28" s="60">
        <f t="shared" si="1"/>
        <v>112</v>
      </c>
      <c r="M28" s="60">
        <f t="shared" si="1"/>
        <v>74</v>
      </c>
      <c r="N28" s="60">
        <f t="shared" si="1"/>
        <v>60</v>
      </c>
      <c r="O28" s="60">
        <f t="shared" si="1"/>
        <v>60</v>
      </c>
      <c r="P28" s="60">
        <f t="shared" si="1"/>
        <v>1314</v>
      </c>
    </row>
    <row r="29" spans="1:16" s="33" customFormat="1" ht="28.5" customHeight="1">
      <c r="A29" s="78" t="s">
        <v>33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80"/>
    </row>
    <row r="30" spans="1:16" ht="13.5">
      <c r="A30" s="15"/>
      <c r="B30" s="16"/>
      <c r="C30" s="16"/>
      <c r="D30" s="16"/>
      <c r="E30" s="16"/>
      <c r="F30" s="16"/>
      <c r="K30" s="94" t="s">
        <v>34</v>
      </c>
      <c r="L30" s="94"/>
      <c r="M30" s="94"/>
      <c r="N30" s="94"/>
      <c r="O30" s="94"/>
      <c r="P30" s="118"/>
    </row>
    <row r="31" spans="1:16" ht="13.5">
      <c r="A31" s="19"/>
      <c r="B31" s="20"/>
      <c r="C31" s="20"/>
      <c r="D31" s="20"/>
      <c r="E31" s="20"/>
      <c r="F31" s="20"/>
      <c r="G31" s="62"/>
      <c r="H31" s="62"/>
      <c r="I31" s="62"/>
      <c r="J31" s="62"/>
      <c r="K31" s="111" t="s">
        <v>35</v>
      </c>
      <c r="L31" s="111"/>
      <c r="M31" s="111"/>
      <c r="N31" s="111"/>
      <c r="O31" s="111"/>
      <c r="P31" s="112"/>
    </row>
  </sheetData>
  <mergeCells count="10">
    <mergeCell ref="K31:P31"/>
    <mergeCell ref="A7:P7"/>
    <mergeCell ref="A28:B28"/>
    <mergeCell ref="A29:P29"/>
    <mergeCell ref="K30:P30"/>
    <mergeCell ref="A2:P2"/>
    <mergeCell ref="A3:P3"/>
    <mergeCell ref="A4:B5"/>
    <mergeCell ref="C4:O4"/>
    <mergeCell ref="P4:P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workbookViewId="0" topLeftCell="A1">
      <selection activeCell="A2" sqref="A2:P2"/>
    </sheetView>
  </sheetViews>
  <sheetFormatPr defaultColWidth="9.33203125" defaultRowHeight="12.75"/>
  <cols>
    <col min="1" max="1" width="3.5" style="43" customWidth="1"/>
    <col min="2" max="2" width="22.5" style="43" customWidth="1"/>
    <col min="3" max="15" width="4.66015625" style="43" customWidth="1"/>
    <col min="16" max="16" width="15" style="43" customWidth="1"/>
  </cols>
  <sheetData>
    <row r="1" spans="6:9" ht="12.75">
      <c r="F1" s="44"/>
      <c r="G1" s="44"/>
      <c r="H1" s="44"/>
      <c r="I1" s="44"/>
    </row>
    <row r="2" spans="1:16" s="45" customFormat="1" ht="15.75" customHeight="1">
      <c r="A2" s="84" t="s">
        <v>137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</row>
    <row r="3" spans="1:16" s="33" customFormat="1" ht="15.75" customHeight="1">
      <c r="A3" s="99" t="s">
        <v>103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/>
    </row>
    <row r="4" spans="1:16" s="33" customFormat="1" ht="12.75" customHeight="1">
      <c r="A4" s="102" t="s">
        <v>57</v>
      </c>
      <c r="B4" s="103"/>
      <c r="C4" s="106" t="s">
        <v>58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109" t="s">
        <v>7</v>
      </c>
    </row>
    <row r="5" spans="1:16" s="33" customFormat="1" ht="12.75" customHeight="1">
      <c r="A5" s="104"/>
      <c r="B5" s="105"/>
      <c r="C5" s="47">
        <v>1</v>
      </c>
      <c r="D5" s="47">
        <v>2</v>
      </c>
      <c r="E5" s="47">
        <v>3</v>
      </c>
      <c r="F5" s="47">
        <v>4</v>
      </c>
      <c r="G5" s="47">
        <v>5</v>
      </c>
      <c r="H5" s="47">
        <v>6</v>
      </c>
      <c r="I5" s="47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7">
        <v>13</v>
      </c>
      <c r="P5" s="110"/>
    </row>
    <row r="6" spans="1:16" s="33" customFormat="1" ht="12.75" customHeight="1">
      <c r="A6" s="50" t="s">
        <v>59</v>
      </c>
      <c r="B6" s="51" t="s">
        <v>104</v>
      </c>
      <c r="C6" s="52">
        <v>266</v>
      </c>
      <c r="D6" s="52">
        <v>381</v>
      </c>
      <c r="E6" s="52">
        <v>326</v>
      </c>
      <c r="F6" s="52">
        <v>358</v>
      </c>
      <c r="G6" s="52">
        <v>392</v>
      </c>
      <c r="H6" s="52">
        <v>346</v>
      </c>
      <c r="I6" s="52">
        <v>317</v>
      </c>
      <c r="J6" s="52">
        <v>272</v>
      </c>
      <c r="K6" s="52">
        <v>326</v>
      </c>
      <c r="L6" s="52">
        <v>307</v>
      </c>
      <c r="M6" s="52">
        <v>240</v>
      </c>
      <c r="N6" s="52">
        <v>281</v>
      </c>
      <c r="O6" s="52">
        <v>262</v>
      </c>
      <c r="P6" s="53">
        <f>SUM(C6:O6)</f>
        <v>4074</v>
      </c>
    </row>
    <row r="7" spans="1:16" s="33" customFormat="1" ht="12.75" customHeight="1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s="33" customFormat="1" ht="12.75" customHeight="1">
      <c r="A8" s="55">
        <v>1</v>
      </c>
      <c r="B8" s="56" t="s">
        <v>105</v>
      </c>
      <c r="C8" s="57">
        <v>21</v>
      </c>
      <c r="D8" s="57">
        <v>62</v>
      </c>
      <c r="E8" s="57">
        <v>56</v>
      </c>
      <c r="F8" s="57">
        <v>39</v>
      </c>
      <c r="G8" s="57">
        <v>113</v>
      </c>
      <c r="H8" s="57">
        <v>70</v>
      </c>
      <c r="I8" s="57">
        <v>17</v>
      </c>
      <c r="J8" s="57">
        <v>17</v>
      </c>
      <c r="K8" s="57">
        <v>34</v>
      </c>
      <c r="L8" s="57">
        <v>29</v>
      </c>
      <c r="M8" s="57">
        <v>12</v>
      </c>
      <c r="N8" s="57">
        <v>29</v>
      </c>
      <c r="O8" s="57">
        <v>15</v>
      </c>
      <c r="P8" s="58">
        <f aca="true" t="shared" si="0" ref="P8:P27">SUM(C8:O8)</f>
        <v>514</v>
      </c>
    </row>
    <row r="9" spans="1:16" s="33" customFormat="1" ht="12.75" customHeight="1">
      <c r="A9" s="50">
        <v>2</v>
      </c>
      <c r="B9" s="59" t="s">
        <v>106</v>
      </c>
      <c r="C9" s="52">
        <v>1</v>
      </c>
      <c r="D9" s="52">
        <v>0</v>
      </c>
      <c r="E9" s="52">
        <v>4</v>
      </c>
      <c r="F9" s="52">
        <v>2</v>
      </c>
      <c r="G9" s="52">
        <v>2</v>
      </c>
      <c r="H9" s="52">
        <v>0</v>
      </c>
      <c r="I9" s="52">
        <v>0</v>
      </c>
      <c r="J9" s="52">
        <v>1</v>
      </c>
      <c r="K9" s="52">
        <v>2</v>
      </c>
      <c r="L9" s="52">
        <v>7</v>
      </c>
      <c r="M9" s="52">
        <v>25</v>
      </c>
      <c r="N9" s="52">
        <v>21</v>
      </c>
      <c r="O9" s="52">
        <v>22</v>
      </c>
      <c r="P9" s="53">
        <f t="shared" si="0"/>
        <v>87</v>
      </c>
    </row>
    <row r="10" spans="1:16" s="33" customFormat="1" ht="12.75" customHeight="1">
      <c r="A10" s="55">
        <v>3</v>
      </c>
      <c r="B10" s="56" t="s">
        <v>107</v>
      </c>
      <c r="C10" s="57">
        <v>0</v>
      </c>
      <c r="D10" s="57">
        <v>0</v>
      </c>
      <c r="E10" s="57">
        <v>0</v>
      </c>
      <c r="F10" s="57">
        <v>5</v>
      </c>
      <c r="G10" s="57">
        <v>0</v>
      </c>
      <c r="H10" s="57">
        <v>7</v>
      </c>
      <c r="I10" s="57">
        <v>12</v>
      </c>
      <c r="J10" s="57">
        <v>1</v>
      </c>
      <c r="K10" s="57">
        <v>0</v>
      </c>
      <c r="L10" s="57">
        <v>9</v>
      </c>
      <c r="M10" s="57">
        <v>12</v>
      </c>
      <c r="N10" s="57">
        <v>6</v>
      </c>
      <c r="O10" s="57">
        <v>6</v>
      </c>
      <c r="P10" s="58">
        <f t="shared" si="0"/>
        <v>58</v>
      </c>
    </row>
    <row r="11" spans="1:16" s="33" customFormat="1" ht="12.75" customHeight="1">
      <c r="A11" s="50">
        <v>4</v>
      </c>
      <c r="B11" s="59" t="s">
        <v>108</v>
      </c>
      <c r="C11" s="52">
        <v>11</v>
      </c>
      <c r="D11" s="52">
        <v>18</v>
      </c>
      <c r="E11" s="52">
        <v>17</v>
      </c>
      <c r="F11" s="52">
        <v>55</v>
      </c>
      <c r="G11" s="52">
        <v>2</v>
      </c>
      <c r="H11" s="52">
        <v>3</v>
      </c>
      <c r="I11" s="52">
        <v>0</v>
      </c>
      <c r="J11" s="52">
        <v>0</v>
      </c>
      <c r="K11" s="52">
        <v>0</v>
      </c>
      <c r="L11" s="52">
        <v>4</v>
      </c>
      <c r="M11" s="52">
        <v>3</v>
      </c>
      <c r="N11" s="52">
        <v>0</v>
      </c>
      <c r="O11" s="52">
        <v>0</v>
      </c>
      <c r="P11" s="53">
        <f t="shared" si="0"/>
        <v>113</v>
      </c>
    </row>
    <row r="12" spans="1:16" s="33" customFormat="1" ht="12.75" customHeight="1">
      <c r="A12" s="55">
        <v>5</v>
      </c>
      <c r="B12" s="56" t="s">
        <v>109</v>
      </c>
      <c r="C12" s="57">
        <v>13</v>
      </c>
      <c r="D12" s="57">
        <v>18</v>
      </c>
      <c r="E12" s="57">
        <v>12</v>
      </c>
      <c r="F12" s="57">
        <v>6</v>
      </c>
      <c r="G12" s="57">
        <v>5</v>
      </c>
      <c r="H12" s="57">
        <v>0</v>
      </c>
      <c r="I12" s="57">
        <v>0</v>
      </c>
      <c r="J12" s="57">
        <v>14</v>
      </c>
      <c r="K12" s="57">
        <v>3</v>
      </c>
      <c r="L12" s="57">
        <v>5</v>
      </c>
      <c r="M12" s="57">
        <v>3</v>
      </c>
      <c r="N12" s="57">
        <v>2</v>
      </c>
      <c r="O12" s="57">
        <v>2</v>
      </c>
      <c r="P12" s="58">
        <f t="shared" si="0"/>
        <v>83</v>
      </c>
    </row>
    <row r="13" spans="1:16" s="33" customFormat="1" ht="12.75" customHeight="1">
      <c r="A13" s="50">
        <v>6</v>
      </c>
      <c r="B13" s="59" t="s">
        <v>110</v>
      </c>
      <c r="C13" s="52">
        <v>19</v>
      </c>
      <c r="D13" s="52">
        <v>18</v>
      </c>
      <c r="E13" s="52">
        <v>9</v>
      </c>
      <c r="F13" s="52">
        <v>17</v>
      </c>
      <c r="G13" s="52">
        <v>2</v>
      </c>
      <c r="H13" s="52">
        <v>5</v>
      </c>
      <c r="I13" s="52">
        <v>2</v>
      </c>
      <c r="J13" s="52">
        <v>2</v>
      </c>
      <c r="K13" s="52">
        <v>0</v>
      </c>
      <c r="L13" s="52">
        <v>2</v>
      </c>
      <c r="M13" s="52">
        <v>1</v>
      </c>
      <c r="N13" s="52">
        <v>3</v>
      </c>
      <c r="O13" s="52">
        <v>0</v>
      </c>
      <c r="P13" s="53">
        <f t="shared" si="0"/>
        <v>80</v>
      </c>
    </row>
    <row r="14" spans="1:16" s="33" customFormat="1" ht="12.75" customHeight="1">
      <c r="A14" s="55">
        <v>7</v>
      </c>
      <c r="B14" s="56" t="s">
        <v>111</v>
      </c>
      <c r="C14" s="57">
        <v>1</v>
      </c>
      <c r="D14" s="57">
        <v>4</v>
      </c>
      <c r="E14" s="57">
        <v>2</v>
      </c>
      <c r="F14" s="57">
        <v>2</v>
      </c>
      <c r="G14" s="57">
        <v>0</v>
      </c>
      <c r="H14" s="57">
        <v>5</v>
      </c>
      <c r="I14" s="57">
        <v>0</v>
      </c>
      <c r="J14" s="57">
        <v>5</v>
      </c>
      <c r="K14" s="57">
        <v>1</v>
      </c>
      <c r="L14" s="57">
        <v>7</v>
      </c>
      <c r="M14" s="57">
        <v>45</v>
      </c>
      <c r="N14" s="57">
        <v>47</v>
      </c>
      <c r="O14" s="57">
        <v>24</v>
      </c>
      <c r="P14" s="58">
        <f t="shared" si="0"/>
        <v>143</v>
      </c>
    </row>
    <row r="15" spans="1:16" s="33" customFormat="1" ht="12.75" customHeight="1">
      <c r="A15" s="50">
        <v>8</v>
      </c>
      <c r="B15" s="59" t="s">
        <v>112</v>
      </c>
      <c r="C15" s="52">
        <v>2</v>
      </c>
      <c r="D15" s="52">
        <v>0</v>
      </c>
      <c r="E15" s="52">
        <v>3</v>
      </c>
      <c r="F15" s="52">
        <v>0</v>
      </c>
      <c r="G15" s="52">
        <v>1</v>
      </c>
      <c r="H15" s="52">
        <v>0</v>
      </c>
      <c r="I15" s="52">
        <v>2</v>
      </c>
      <c r="J15" s="52">
        <v>10</v>
      </c>
      <c r="K15" s="52">
        <v>6</v>
      </c>
      <c r="L15" s="52">
        <v>8</v>
      </c>
      <c r="M15" s="52">
        <v>11</v>
      </c>
      <c r="N15" s="52">
        <v>25</v>
      </c>
      <c r="O15" s="52">
        <v>12</v>
      </c>
      <c r="P15" s="53">
        <f t="shared" si="0"/>
        <v>80</v>
      </c>
    </row>
    <row r="16" spans="1:16" s="33" customFormat="1" ht="12.75" customHeight="1">
      <c r="A16" s="55">
        <v>9</v>
      </c>
      <c r="B16" s="56" t="s">
        <v>113</v>
      </c>
      <c r="C16" s="57">
        <v>32</v>
      </c>
      <c r="D16" s="57">
        <v>4</v>
      </c>
      <c r="E16" s="57">
        <v>4</v>
      </c>
      <c r="F16" s="57">
        <v>40</v>
      </c>
      <c r="G16" s="57">
        <v>2</v>
      </c>
      <c r="H16" s="57">
        <v>1</v>
      </c>
      <c r="I16" s="57">
        <v>5</v>
      </c>
      <c r="J16" s="57">
        <v>3</v>
      </c>
      <c r="K16" s="57">
        <v>3</v>
      </c>
      <c r="L16" s="57">
        <v>1</v>
      </c>
      <c r="M16" s="57">
        <v>0</v>
      </c>
      <c r="N16" s="57">
        <v>0</v>
      </c>
      <c r="O16" s="57">
        <v>6</v>
      </c>
      <c r="P16" s="58">
        <f t="shared" si="0"/>
        <v>101</v>
      </c>
    </row>
    <row r="17" spans="1:16" s="33" customFormat="1" ht="12.75" customHeight="1">
      <c r="A17" s="50">
        <v>10</v>
      </c>
      <c r="B17" s="59" t="s">
        <v>114</v>
      </c>
      <c r="C17" s="52">
        <v>5</v>
      </c>
      <c r="D17" s="52">
        <v>5</v>
      </c>
      <c r="E17" s="52">
        <v>7</v>
      </c>
      <c r="F17" s="52">
        <v>28</v>
      </c>
      <c r="G17" s="52">
        <v>0</v>
      </c>
      <c r="H17" s="52">
        <v>3</v>
      </c>
      <c r="I17" s="52">
        <v>4</v>
      </c>
      <c r="J17" s="52">
        <v>64</v>
      </c>
      <c r="K17" s="52">
        <v>95</v>
      </c>
      <c r="L17" s="52">
        <v>110</v>
      </c>
      <c r="M17" s="52">
        <v>0</v>
      </c>
      <c r="N17" s="52">
        <v>2</v>
      </c>
      <c r="O17" s="52">
        <v>5</v>
      </c>
      <c r="P17" s="53">
        <f t="shared" si="0"/>
        <v>328</v>
      </c>
    </row>
    <row r="18" spans="1:16" s="33" customFormat="1" ht="12.75" customHeight="1">
      <c r="A18" s="55">
        <v>11</v>
      </c>
      <c r="B18" s="56" t="s">
        <v>115</v>
      </c>
      <c r="C18" s="57">
        <v>4</v>
      </c>
      <c r="D18" s="57">
        <v>5</v>
      </c>
      <c r="E18" s="57">
        <v>5</v>
      </c>
      <c r="F18" s="57">
        <v>5</v>
      </c>
      <c r="G18" s="57">
        <v>1</v>
      </c>
      <c r="H18" s="57">
        <v>2</v>
      </c>
      <c r="I18" s="57">
        <v>1</v>
      </c>
      <c r="J18" s="57">
        <v>6</v>
      </c>
      <c r="K18" s="57">
        <v>8</v>
      </c>
      <c r="L18" s="57">
        <v>9</v>
      </c>
      <c r="M18" s="57">
        <v>11</v>
      </c>
      <c r="N18" s="57">
        <v>5</v>
      </c>
      <c r="O18" s="57">
        <v>14</v>
      </c>
      <c r="P18" s="58">
        <f t="shared" si="0"/>
        <v>76</v>
      </c>
    </row>
    <row r="19" spans="1:16" s="33" customFormat="1" ht="12.75" customHeight="1">
      <c r="A19" s="50">
        <v>12</v>
      </c>
      <c r="B19" s="59" t="s">
        <v>116</v>
      </c>
      <c r="C19" s="52">
        <v>0</v>
      </c>
      <c r="D19" s="52">
        <v>0</v>
      </c>
      <c r="E19" s="52">
        <v>4</v>
      </c>
      <c r="F19" s="52">
        <v>0</v>
      </c>
      <c r="G19" s="52">
        <v>0</v>
      </c>
      <c r="H19" s="52">
        <v>9</v>
      </c>
      <c r="I19" s="52">
        <v>137</v>
      </c>
      <c r="J19" s="52">
        <v>1</v>
      </c>
      <c r="K19" s="52">
        <v>0</v>
      </c>
      <c r="L19" s="52">
        <v>0</v>
      </c>
      <c r="M19" s="52">
        <v>0</v>
      </c>
      <c r="N19" s="52">
        <v>1</v>
      </c>
      <c r="O19" s="52">
        <v>1</v>
      </c>
      <c r="P19" s="53">
        <f t="shared" si="0"/>
        <v>153</v>
      </c>
    </row>
    <row r="20" spans="1:16" s="33" customFormat="1" ht="12.75" customHeight="1">
      <c r="A20" s="55">
        <v>13</v>
      </c>
      <c r="B20" s="56" t="s">
        <v>117</v>
      </c>
      <c r="C20" s="57">
        <v>4</v>
      </c>
      <c r="D20" s="57">
        <v>12</v>
      </c>
      <c r="E20" s="57">
        <v>6</v>
      </c>
      <c r="F20" s="57">
        <v>4</v>
      </c>
      <c r="G20" s="57">
        <v>12</v>
      </c>
      <c r="H20" s="57">
        <v>2</v>
      </c>
      <c r="I20" s="57">
        <v>5</v>
      </c>
      <c r="J20" s="57">
        <v>0</v>
      </c>
      <c r="K20" s="57">
        <v>1</v>
      </c>
      <c r="L20" s="57">
        <v>1</v>
      </c>
      <c r="M20" s="57">
        <v>0</v>
      </c>
      <c r="N20" s="57">
        <v>2</v>
      </c>
      <c r="O20" s="57">
        <v>1</v>
      </c>
      <c r="P20" s="58">
        <f t="shared" si="0"/>
        <v>50</v>
      </c>
    </row>
    <row r="21" spans="1:16" s="33" customFormat="1" ht="12.75" customHeight="1">
      <c r="A21" s="50">
        <v>14</v>
      </c>
      <c r="B21" s="59" t="s">
        <v>118</v>
      </c>
      <c r="C21" s="52">
        <v>19</v>
      </c>
      <c r="D21" s="52">
        <v>19</v>
      </c>
      <c r="E21" s="52">
        <v>10</v>
      </c>
      <c r="F21" s="52">
        <v>12</v>
      </c>
      <c r="G21" s="52">
        <v>51</v>
      </c>
      <c r="H21" s="52">
        <v>51</v>
      </c>
      <c r="I21" s="52">
        <v>8</v>
      </c>
      <c r="J21" s="52">
        <v>3</v>
      </c>
      <c r="K21" s="52">
        <v>2</v>
      </c>
      <c r="L21" s="52">
        <v>7</v>
      </c>
      <c r="M21" s="52">
        <v>6</v>
      </c>
      <c r="N21" s="52">
        <v>9</v>
      </c>
      <c r="O21" s="52">
        <v>8</v>
      </c>
      <c r="P21" s="53">
        <f t="shared" si="0"/>
        <v>205</v>
      </c>
    </row>
    <row r="22" spans="1:16" s="33" customFormat="1" ht="12.75" customHeight="1">
      <c r="A22" s="55">
        <v>15</v>
      </c>
      <c r="B22" s="56" t="s">
        <v>119</v>
      </c>
      <c r="C22" s="57">
        <v>38</v>
      </c>
      <c r="D22" s="57">
        <v>95</v>
      </c>
      <c r="E22" s="57">
        <v>64</v>
      </c>
      <c r="F22" s="57">
        <v>29</v>
      </c>
      <c r="G22" s="57">
        <v>21</v>
      </c>
      <c r="H22" s="57">
        <v>10</v>
      </c>
      <c r="I22" s="57">
        <v>8</v>
      </c>
      <c r="J22" s="57">
        <v>1</v>
      </c>
      <c r="K22" s="57">
        <v>5</v>
      </c>
      <c r="L22" s="57">
        <v>1</v>
      </c>
      <c r="M22" s="57">
        <v>12</v>
      </c>
      <c r="N22" s="57">
        <v>8</v>
      </c>
      <c r="O22" s="57">
        <v>5</v>
      </c>
      <c r="P22" s="58">
        <f t="shared" si="0"/>
        <v>297</v>
      </c>
    </row>
    <row r="23" spans="1:16" s="33" customFormat="1" ht="12.75" customHeight="1">
      <c r="A23" s="50">
        <v>16</v>
      </c>
      <c r="B23" s="59" t="s">
        <v>120</v>
      </c>
      <c r="C23" s="52">
        <v>15</v>
      </c>
      <c r="D23" s="52">
        <v>8</v>
      </c>
      <c r="E23" s="52">
        <v>8</v>
      </c>
      <c r="F23" s="52">
        <v>6</v>
      </c>
      <c r="G23" s="52">
        <v>36</v>
      </c>
      <c r="H23" s="52">
        <v>30</v>
      </c>
      <c r="I23" s="52">
        <v>12</v>
      </c>
      <c r="J23" s="52">
        <v>1</v>
      </c>
      <c r="K23" s="52">
        <v>3</v>
      </c>
      <c r="L23" s="52">
        <v>1</v>
      </c>
      <c r="M23" s="52">
        <v>4</v>
      </c>
      <c r="N23" s="52">
        <v>2</v>
      </c>
      <c r="O23" s="52">
        <v>2</v>
      </c>
      <c r="P23" s="53">
        <f t="shared" si="0"/>
        <v>128</v>
      </c>
    </row>
    <row r="24" spans="1:16" s="33" customFormat="1" ht="12.75" customHeight="1">
      <c r="A24" s="55">
        <v>17</v>
      </c>
      <c r="B24" s="56" t="s">
        <v>121</v>
      </c>
      <c r="C24" s="57">
        <v>0</v>
      </c>
      <c r="D24" s="57">
        <v>6</v>
      </c>
      <c r="E24" s="57">
        <v>0</v>
      </c>
      <c r="F24" s="57">
        <v>7</v>
      </c>
      <c r="G24" s="57">
        <v>2</v>
      </c>
      <c r="H24" s="57">
        <v>3</v>
      </c>
      <c r="I24" s="57">
        <v>0</v>
      </c>
      <c r="J24" s="57">
        <v>16</v>
      </c>
      <c r="K24" s="57">
        <v>29</v>
      </c>
      <c r="L24" s="57">
        <v>19</v>
      </c>
      <c r="M24" s="57">
        <v>1</v>
      </c>
      <c r="N24" s="57">
        <v>6</v>
      </c>
      <c r="O24" s="57">
        <v>5</v>
      </c>
      <c r="P24" s="58">
        <f t="shared" si="0"/>
        <v>94</v>
      </c>
    </row>
    <row r="25" spans="1:16" s="33" customFormat="1" ht="12.75" customHeight="1">
      <c r="A25" s="50">
        <v>18</v>
      </c>
      <c r="B25" s="59" t="s">
        <v>122</v>
      </c>
      <c r="C25" s="52">
        <v>0</v>
      </c>
      <c r="D25" s="52">
        <v>3</v>
      </c>
      <c r="E25" s="52">
        <v>3</v>
      </c>
      <c r="F25" s="52">
        <v>0</v>
      </c>
      <c r="G25" s="52">
        <v>0</v>
      </c>
      <c r="H25" s="52">
        <v>1</v>
      </c>
      <c r="I25" s="52">
        <v>0</v>
      </c>
      <c r="J25" s="52">
        <v>20</v>
      </c>
      <c r="K25" s="52">
        <v>20</v>
      </c>
      <c r="L25" s="52">
        <v>5</v>
      </c>
      <c r="M25" s="52">
        <v>0</v>
      </c>
      <c r="N25" s="52">
        <v>0</v>
      </c>
      <c r="O25" s="52">
        <v>3</v>
      </c>
      <c r="P25" s="53">
        <f t="shared" si="0"/>
        <v>55</v>
      </c>
    </row>
    <row r="26" spans="1:16" s="33" customFormat="1" ht="12.75" customHeight="1">
      <c r="A26" s="55">
        <v>19</v>
      </c>
      <c r="B26" s="56" t="s">
        <v>123</v>
      </c>
      <c r="C26" s="57">
        <v>0</v>
      </c>
      <c r="D26" s="57">
        <v>0</v>
      </c>
      <c r="E26" s="57">
        <v>1</v>
      </c>
      <c r="F26" s="57">
        <v>0</v>
      </c>
      <c r="G26" s="57">
        <v>9</v>
      </c>
      <c r="H26" s="57">
        <v>7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8">
        <f t="shared" si="0"/>
        <v>17</v>
      </c>
    </row>
    <row r="27" spans="1:16" s="33" customFormat="1" ht="12.75" customHeight="1">
      <c r="A27" s="50">
        <v>20</v>
      </c>
      <c r="B27" s="59" t="s">
        <v>124</v>
      </c>
      <c r="C27" s="52">
        <v>0</v>
      </c>
      <c r="D27" s="52">
        <v>0</v>
      </c>
      <c r="E27" s="52">
        <v>3</v>
      </c>
      <c r="F27" s="52">
        <v>5</v>
      </c>
      <c r="G27" s="52">
        <v>3</v>
      </c>
      <c r="H27" s="52">
        <v>1</v>
      </c>
      <c r="I27" s="52">
        <v>0</v>
      </c>
      <c r="J27" s="52">
        <v>21</v>
      </c>
      <c r="K27" s="52">
        <v>42</v>
      </c>
      <c r="L27" s="52">
        <v>4</v>
      </c>
      <c r="M27" s="52">
        <v>8</v>
      </c>
      <c r="N27" s="52">
        <v>12</v>
      </c>
      <c r="O27" s="52">
        <v>19</v>
      </c>
      <c r="P27" s="53">
        <f t="shared" si="0"/>
        <v>118</v>
      </c>
    </row>
    <row r="28" spans="1:16" s="33" customFormat="1" ht="12.75" customHeight="1">
      <c r="A28" s="119" t="s">
        <v>7</v>
      </c>
      <c r="B28" s="120"/>
      <c r="C28" s="64">
        <f aca="true" t="shared" si="1" ref="C28:P28">SUM(C8:C27)</f>
        <v>185</v>
      </c>
      <c r="D28" s="64">
        <f t="shared" si="1"/>
        <v>277</v>
      </c>
      <c r="E28" s="64">
        <f t="shared" si="1"/>
        <v>218</v>
      </c>
      <c r="F28" s="64">
        <f t="shared" si="1"/>
        <v>262</v>
      </c>
      <c r="G28" s="64">
        <f t="shared" si="1"/>
        <v>262</v>
      </c>
      <c r="H28" s="64">
        <f t="shared" si="1"/>
        <v>210</v>
      </c>
      <c r="I28" s="64">
        <f t="shared" si="1"/>
        <v>213</v>
      </c>
      <c r="J28" s="64">
        <f t="shared" si="1"/>
        <v>186</v>
      </c>
      <c r="K28" s="64">
        <f t="shared" si="1"/>
        <v>254</v>
      </c>
      <c r="L28" s="64">
        <f t="shared" si="1"/>
        <v>229</v>
      </c>
      <c r="M28" s="64">
        <f t="shared" si="1"/>
        <v>154</v>
      </c>
      <c r="N28" s="64">
        <f t="shared" si="1"/>
        <v>180</v>
      </c>
      <c r="O28" s="64">
        <f t="shared" si="1"/>
        <v>150</v>
      </c>
      <c r="P28" s="64">
        <f t="shared" si="1"/>
        <v>2780</v>
      </c>
    </row>
    <row r="29" spans="1:16" s="33" customFormat="1" ht="28.5" customHeight="1">
      <c r="A29" s="78" t="s">
        <v>33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80"/>
    </row>
    <row r="30" spans="1:16" ht="13.5">
      <c r="A30" s="15"/>
      <c r="B30" s="16"/>
      <c r="C30" s="16"/>
      <c r="D30" s="16"/>
      <c r="E30" s="16"/>
      <c r="F30" s="16"/>
      <c r="K30" s="94" t="s">
        <v>34</v>
      </c>
      <c r="L30" s="94"/>
      <c r="M30" s="94"/>
      <c r="N30" s="94"/>
      <c r="O30" s="94"/>
      <c r="P30" s="118"/>
    </row>
    <row r="31" spans="1:16" ht="13.5">
      <c r="A31" s="19"/>
      <c r="B31" s="20"/>
      <c r="C31" s="20"/>
      <c r="D31" s="20"/>
      <c r="E31" s="20"/>
      <c r="F31" s="20"/>
      <c r="G31" s="62"/>
      <c r="H31" s="62"/>
      <c r="I31" s="62"/>
      <c r="J31" s="62"/>
      <c r="K31" s="111" t="s">
        <v>35</v>
      </c>
      <c r="L31" s="111"/>
      <c r="M31" s="111"/>
      <c r="N31" s="111"/>
      <c r="O31" s="111"/>
      <c r="P31" s="112"/>
    </row>
  </sheetData>
  <mergeCells count="10">
    <mergeCell ref="K31:P31"/>
    <mergeCell ref="A7:P7"/>
    <mergeCell ref="A28:B28"/>
    <mergeCell ref="A29:P29"/>
    <mergeCell ref="K30:P30"/>
    <mergeCell ref="A2:P2"/>
    <mergeCell ref="A3:P3"/>
    <mergeCell ref="A4:B5"/>
    <mergeCell ref="C4:O4"/>
    <mergeCell ref="P4:P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8"/>
  <sheetViews>
    <sheetView tabSelected="1" workbookViewId="0" topLeftCell="A1">
      <selection activeCell="D22" sqref="D22"/>
    </sheetView>
  </sheetViews>
  <sheetFormatPr defaultColWidth="9.33203125" defaultRowHeight="12.75"/>
  <cols>
    <col min="1" max="1" width="3.5" style="45" customWidth="1"/>
    <col min="2" max="2" width="31.83203125" style="45" bestFit="1" customWidth="1"/>
    <col min="3" max="3" width="10.83203125" style="45" bestFit="1" customWidth="1"/>
    <col min="4" max="4" width="43.66015625" style="45" bestFit="1" customWidth="1"/>
    <col min="5" max="16384" width="9.33203125" style="65" customWidth="1"/>
  </cols>
  <sheetData>
    <row r="2" spans="1:4" s="45" customFormat="1" ht="15.75">
      <c r="A2" s="84" t="s">
        <v>125</v>
      </c>
      <c r="B2" s="85"/>
      <c r="C2" s="85"/>
      <c r="D2" s="85"/>
    </row>
    <row r="3" spans="1:4" ht="15.75">
      <c r="A3" s="99" t="s">
        <v>126</v>
      </c>
      <c r="B3" s="100"/>
      <c r="C3" s="100"/>
      <c r="D3" s="100"/>
    </row>
    <row r="4" spans="1:4" s="8" customFormat="1" ht="12.75">
      <c r="A4" s="122" t="s">
        <v>57</v>
      </c>
      <c r="B4" s="123"/>
      <c r="C4" s="126" t="s">
        <v>127</v>
      </c>
      <c r="D4" s="126" t="s">
        <v>128</v>
      </c>
    </row>
    <row r="5" spans="1:4" s="8" customFormat="1" ht="12.75">
      <c r="A5" s="124"/>
      <c r="B5" s="125"/>
      <c r="C5" s="127"/>
      <c r="D5" s="127"/>
    </row>
    <row r="6" spans="1:4" s="69" customFormat="1" ht="16.5">
      <c r="A6" s="66" t="s">
        <v>59</v>
      </c>
      <c r="B6" s="67" t="s">
        <v>104</v>
      </c>
      <c r="C6" s="68">
        <v>4074</v>
      </c>
      <c r="D6" s="68" t="s">
        <v>129</v>
      </c>
    </row>
    <row r="7" spans="1:4" s="69" customFormat="1" ht="16.5">
      <c r="A7" s="70"/>
      <c r="B7" s="71"/>
      <c r="C7" s="71"/>
      <c r="D7" s="71"/>
    </row>
    <row r="8" spans="1:4" s="69" customFormat="1" ht="16.5">
      <c r="A8" s="72">
        <v>1</v>
      </c>
      <c r="B8" s="73" t="s">
        <v>60</v>
      </c>
      <c r="C8" s="74">
        <v>1046</v>
      </c>
      <c r="D8" s="74" t="s">
        <v>130</v>
      </c>
    </row>
    <row r="9" spans="1:4" s="69" customFormat="1" ht="16.5">
      <c r="A9" s="66">
        <v>2</v>
      </c>
      <c r="B9" s="75" t="s">
        <v>79</v>
      </c>
      <c r="C9" s="68">
        <v>74</v>
      </c>
      <c r="D9" s="68" t="s">
        <v>130</v>
      </c>
    </row>
    <row r="10" spans="1:4" s="69" customFormat="1" ht="16.5">
      <c r="A10" s="72">
        <v>3</v>
      </c>
      <c r="B10" s="73" t="s">
        <v>82</v>
      </c>
      <c r="C10" s="74">
        <v>2201</v>
      </c>
      <c r="D10" s="74" t="s">
        <v>131</v>
      </c>
    </row>
    <row r="11" spans="1:4" s="69" customFormat="1" ht="16.5">
      <c r="A11" s="66">
        <v>4</v>
      </c>
      <c r="B11" s="75" t="s">
        <v>83</v>
      </c>
      <c r="C11" s="68">
        <v>212</v>
      </c>
      <c r="D11" s="68" t="s">
        <v>131</v>
      </c>
    </row>
    <row r="12" spans="1:4" s="69" customFormat="1" ht="16.5">
      <c r="A12" s="72">
        <v>5</v>
      </c>
      <c r="B12" s="73" t="s">
        <v>97</v>
      </c>
      <c r="C12" s="74">
        <v>188</v>
      </c>
      <c r="D12" s="74" t="s">
        <v>131</v>
      </c>
    </row>
    <row r="13" spans="1:4" s="69" customFormat="1" ht="16.5">
      <c r="A13" s="66">
        <v>6</v>
      </c>
      <c r="B13" s="75" t="s">
        <v>100</v>
      </c>
      <c r="C13" s="68">
        <v>186</v>
      </c>
      <c r="D13" s="68" t="s">
        <v>131</v>
      </c>
    </row>
    <row r="14" spans="1:4" s="69" customFormat="1" ht="16.5">
      <c r="A14" s="72">
        <v>7</v>
      </c>
      <c r="B14" s="73" t="s">
        <v>88</v>
      </c>
      <c r="C14" s="74">
        <v>111</v>
      </c>
      <c r="D14" s="74" t="s">
        <v>131</v>
      </c>
    </row>
    <row r="15" spans="1:4" s="69" customFormat="1" ht="16.5">
      <c r="A15" s="66">
        <v>8</v>
      </c>
      <c r="B15" s="75" t="s">
        <v>105</v>
      </c>
      <c r="C15" s="68">
        <v>514</v>
      </c>
      <c r="D15" s="68" t="s">
        <v>129</v>
      </c>
    </row>
    <row r="16" spans="1:4" s="69" customFormat="1" ht="16.5">
      <c r="A16" s="72">
        <v>9</v>
      </c>
      <c r="B16" s="73" t="s">
        <v>114</v>
      </c>
      <c r="C16" s="74">
        <v>328</v>
      </c>
      <c r="D16" s="74" t="s">
        <v>129</v>
      </c>
    </row>
    <row r="17" spans="1:4" s="69" customFormat="1" ht="16.5">
      <c r="A17" s="66">
        <v>10</v>
      </c>
      <c r="B17" s="75" t="s">
        <v>119</v>
      </c>
      <c r="C17" s="68">
        <v>297</v>
      </c>
      <c r="D17" s="68" t="s">
        <v>129</v>
      </c>
    </row>
    <row r="18" spans="1:4" s="69" customFormat="1" ht="16.5">
      <c r="A18" s="72">
        <v>11</v>
      </c>
      <c r="B18" s="73" t="s">
        <v>118</v>
      </c>
      <c r="C18" s="74">
        <v>205</v>
      </c>
      <c r="D18" s="74" t="s">
        <v>129</v>
      </c>
    </row>
    <row r="19" spans="1:4" s="69" customFormat="1" ht="16.5">
      <c r="A19" s="66">
        <v>12</v>
      </c>
      <c r="B19" s="75" t="s">
        <v>116</v>
      </c>
      <c r="C19" s="68">
        <v>153</v>
      </c>
      <c r="D19" s="68" t="s">
        <v>129</v>
      </c>
    </row>
    <row r="20" spans="1:4" s="69" customFormat="1" ht="16.5">
      <c r="A20" s="72">
        <v>13</v>
      </c>
      <c r="B20" s="73" t="s">
        <v>111</v>
      </c>
      <c r="C20" s="74">
        <v>143</v>
      </c>
      <c r="D20" s="74" t="s">
        <v>129</v>
      </c>
    </row>
    <row r="21" spans="1:4" s="69" customFormat="1" ht="16.5">
      <c r="A21" s="66">
        <v>14</v>
      </c>
      <c r="B21" s="75" t="s">
        <v>132</v>
      </c>
      <c r="C21" s="68">
        <v>128</v>
      </c>
      <c r="D21" s="68" t="s">
        <v>129</v>
      </c>
    </row>
    <row r="22" spans="1:4" s="69" customFormat="1" ht="16.5">
      <c r="A22" s="72">
        <v>15</v>
      </c>
      <c r="B22" s="73" t="s">
        <v>133</v>
      </c>
      <c r="C22" s="74">
        <v>118</v>
      </c>
      <c r="D22" s="74" t="s">
        <v>129</v>
      </c>
    </row>
    <row r="23" spans="1:4" s="69" customFormat="1" ht="16.5">
      <c r="A23" s="66">
        <v>16</v>
      </c>
      <c r="B23" s="75" t="s">
        <v>108</v>
      </c>
      <c r="C23" s="68">
        <v>113</v>
      </c>
      <c r="D23" s="68" t="s">
        <v>129</v>
      </c>
    </row>
    <row r="24" spans="1:4" s="69" customFormat="1" ht="16.5">
      <c r="A24" s="72">
        <v>17</v>
      </c>
      <c r="B24" s="73" t="s">
        <v>113</v>
      </c>
      <c r="C24" s="74">
        <v>101</v>
      </c>
      <c r="D24" s="74" t="s">
        <v>129</v>
      </c>
    </row>
    <row r="25" spans="1:4" s="69" customFormat="1" ht="16.5">
      <c r="A25" s="66">
        <v>18</v>
      </c>
      <c r="B25" s="75" t="s">
        <v>121</v>
      </c>
      <c r="C25" s="68">
        <v>94</v>
      </c>
      <c r="D25" s="68" t="s">
        <v>129</v>
      </c>
    </row>
    <row r="26" spans="1:4" s="69" customFormat="1" ht="16.5">
      <c r="A26" s="72">
        <v>19</v>
      </c>
      <c r="B26" s="73" t="s">
        <v>106</v>
      </c>
      <c r="C26" s="74">
        <v>87</v>
      </c>
      <c r="D26" s="74" t="s">
        <v>129</v>
      </c>
    </row>
    <row r="27" spans="1:4" s="69" customFormat="1" ht="16.5">
      <c r="A27" s="66">
        <v>20</v>
      </c>
      <c r="B27" s="75" t="s">
        <v>109</v>
      </c>
      <c r="C27" s="68">
        <v>83</v>
      </c>
      <c r="D27" s="68" t="s">
        <v>129</v>
      </c>
    </row>
    <row r="28" spans="1:4" ht="62.25" customHeight="1">
      <c r="A28" s="121" t="s">
        <v>33</v>
      </c>
      <c r="B28" s="121"/>
      <c r="C28" s="121"/>
      <c r="D28" s="121"/>
    </row>
  </sheetData>
  <mergeCells count="6">
    <mergeCell ref="A28:D28"/>
    <mergeCell ref="A2:D2"/>
    <mergeCell ref="A3:D3"/>
    <mergeCell ref="A4:B5"/>
    <mergeCell ref="C4:C5"/>
    <mergeCell ref="D4:D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Moretto</dc:creator>
  <cp:keywords/>
  <dc:description/>
  <cp:lastModifiedBy>Antonio Moretto</cp:lastModifiedBy>
  <cp:lastPrinted>2003-05-27T07:39:50Z</cp:lastPrinted>
  <dcterms:created xsi:type="dcterms:W3CDTF">2003-05-27T07:00:41Z</dcterms:created>
  <dcterms:modified xsi:type="dcterms:W3CDTF">2003-05-27T12:24:45Z</dcterms:modified>
  <cp:category/>
  <cp:version/>
  <cp:contentType/>
  <cp:contentStatus/>
</cp:coreProperties>
</file>